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165\"/>
    </mc:Choice>
  </mc:AlternateContent>
  <bookViews>
    <workbookView xWindow="0" yWindow="0" windowWidth="16590" windowHeight="9435" tabRatio="894"/>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(1)'!$A$1:$I$76</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2" i="75" l="1"/>
  <c r="I14" i="75"/>
  <c r="J11" i="89"/>
  <c r="J10" i="89"/>
  <c r="F7" i="89" s="1"/>
  <c r="C32" i="1" s="1"/>
  <c r="B1" i="89"/>
  <c r="I11" i="88"/>
  <c r="I10" i="88"/>
  <c r="F7" i="88" s="1"/>
  <c r="C30" i="1" s="1"/>
  <c r="B1" i="88"/>
  <c r="J20" i="87" l="1"/>
  <c r="J19" i="87"/>
  <c r="J18" i="87"/>
  <c r="J17" i="87"/>
  <c r="J16" i="87"/>
  <c r="J15" i="87"/>
  <c r="J14" i="87"/>
  <c r="J13" i="87"/>
  <c r="J12" i="87"/>
  <c r="J11" i="87"/>
  <c r="J10" i="87"/>
  <c r="B1" i="87"/>
  <c r="I12" i="86"/>
  <c r="I11" i="86"/>
  <c r="I10" i="86"/>
  <c r="F7" i="86" s="1"/>
  <c r="C28" i="1" s="1"/>
  <c r="B1" i="86"/>
  <c r="I12" i="67"/>
  <c r="I10" i="85"/>
  <c r="F7" i="85" s="1"/>
  <c r="C23" i="1" s="1"/>
  <c r="B1" i="85"/>
  <c r="F7" i="87" l="1"/>
  <c r="C29" i="1" s="1"/>
  <c r="I12" i="77"/>
  <c r="I11" i="77"/>
  <c r="I10" i="77"/>
  <c r="F7" i="77" s="1"/>
  <c r="C35" i="1" s="1"/>
  <c r="B1" i="77"/>
  <c r="I10" i="76"/>
  <c r="B1" i="76"/>
  <c r="F7" i="76" l="1"/>
  <c r="C34" i="1" s="1"/>
  <c r="I11" i="75"/>
  <c r="I10" i="75"/>
  <c r="B1" i="75"/>
  <c r="I10" i="73"/>
  <c r="B1" i="73"/>
  <c r="F7" i="75" l="1"/>
  <c r="C33" i="1" s="1"/>
  <c r="F7" i="73"/>
  <c r="C31" i="1" s="1"/>
  <c r="I11" i="69" l="1"/>
  <c r="I10" i="69"/>
  <c r="B1" i="69"/>
  <c r="I10" i="68"/>
  <c r="F7" i="68" s="1"/>
  <c r="C26" i="1" s="1"/>
  <c r="B1" i="68"/>
  <c r="I13" i="67"/>
  <c r="I11" i="67"/>
  <c r="I10" i="67"/>
  <c r="B1" i="67"/>
  <c r="I10" i="66"/>
  <c r="F7" i="66" s="1"/>
  <c r="C24" i="1" s="1"/>
  <c r="B1" i="66"/>
  <c r="I10" i="65"/>
  <c r="F7" i="65" s="1"/>
  <c r="C22" i="1" s="1"/>
  <c r="B1" i="65"/>
  <c r="F7" i="69" l="1"/>
  <c r="C27" i="1" s="1"/>
  <c r="F7" i="67"/>
  <c r="C25" i="1" s="1"/>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20" i="64"/>
  <c r="I19" i="64"/>
  <c r="I18" i="64"/>
  <c r="I17" i="64"/>
  <c r="I16" i="64"/>
  <c r="I15" i="64"/>
  <c r="I14" i="64"/>
  <c r="I13" i="64"/>
  <c r="I12" i="64"/>
  <c r="I11" i="64"/>
  <c r="I10" i="64"/>
  <c r="B1" i="64"/>
  <c r="F7" i="64" l="1"/>
  <c r="C21" i="1" s="1"/>
</calcChain>
</file>

<file path=xl/sharedStrings.xml><?xml version="1.0" encoding="utf-8"?>
<sst xmlns="http://schemas.openxmlformats.org/spreadsheetml/2006/main" count="588" uniqueCount="240">
  <si>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</si>
  <si>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</si>
  <si>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</si>
  <si>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</si>
  <si>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</si>
  <si>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</si>
  <si>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</si>
  <si>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</si>
  <si>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</si>
  <si>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</si>
  <si>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</si>
  <si>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</si>
  <si>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</si>
  <si>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</si>
  <si>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</si>
  <si>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</si>
  <si>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</si>
  <si>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</si>
  <si>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</si>
  <si>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</si>
  <si>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</si>
  <si>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</si>
  <si>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</si>
  <si>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</si>
  <si>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</si>
  <si>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</si>
  <si>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</si>
  <si>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</si>
  <si>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</si>
  <si>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</si>
  <si>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</si>
  <si>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</si>
  <si>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</si>
  <si>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</si>
  <si>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</si>
  <si>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</si>
  <si>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</si>
  <si>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</si>
  <si>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</si>
  <si>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</si>
  <si>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</si>
  <si>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</si>
  <si>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</si>
  <si>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</si>
  <si>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</si>
  <si>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</si>
  <si>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</si>
  <si>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</si>
  <si>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</si>
  <si>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</si>
  <si>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</si>
  <si>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</si>
  <si>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</si>
  <si>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</si>
  <si>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</si>
  <si>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</si>
  <si>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</si>
  <si>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</si>
  <si>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</si>
  <si>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</si>
  <si>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</si>
  <si>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</si>
  <si>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</si>
  <si>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</si>
  <si>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</si>
  <si>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</si>
  <si>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</si>
  <si>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</si>
  <si>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</si>
  <si>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</si>
  <si>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</si>
  <si>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</si>
  <si>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</si>
  <si>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</si>
  <si>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</si>
  <si>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</si>
  <si>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</si>
  <si>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</si>
  <si>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</si>
  <si>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</si>
  <si>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</si>
  <si>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</si>
  <si>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</si>
  <si>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</si>
  <si>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</si>
  <si>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</si>
  <si>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</si>
  <si>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</si>
  <si>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</si>
  <si>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</si>
  <si>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</si>
  <si>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</si>
  <si>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</si>
  <si>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</si>
  <si>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</si>
  <si>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</si>
  <si>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</si>
  <si>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</si>
  <si>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</si>
  <si>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</si>
  <si>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</si>
  <si>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</si>
  <si>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</si>
  <si>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</si>
  <si>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</si>
  <si>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</si>
  <si>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</si>
  <si>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</si>
  <si>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</si>
  <si>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</si>
  <si>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</si>
  <si>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</si>
  <si>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</si>
  <si>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</si>
  <si>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</si>
  <si>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</si>
  <si>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</si>
  <si>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</si>
  <si>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</si>
  <si>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</si>
  <si>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</si>
  <si>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</si>
  <si>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</si>
  <si>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</si>
  <si>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</si>
  <si>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</si>
  <si>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</si>
  <si>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</si>
  <si>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</si>
  <si>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na odpady medyczne długie np. trokary, igły biopsyjne, narzędzia laparoskopowe z zamykanym otworem wrzutowym, wykonany z tworzywa sztucznego o wysokości/długości min.50cm, poj.min 5 litrów, z uchwytem do przenoszenia, z hermetycznie uszczelnioną pokrywą. Pokrywa połączona z pojemnikiem.  z nadrukiem wg opisu poniżej*</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</si>
  <si>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</si>
  <si>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</si>
  <si>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</si>
  <si>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</si>
  <si>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</si>
  <si>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</si>
  <si>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</si>
  <si>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</si>
  <si>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</si>
  <si>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</si>
  <si>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</si>
  <si>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</si>
  <si>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</si>
  <si>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</si>
  <si>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</si>
  <si>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</si>
  <si>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t>
  </si>
  <si>
    <t>Szpatułka drewniana do kontroli jamy ustnej, pakowana pojedynczo</t>
  </si>
  <si>
    <t>Kieliszki plastikowe do leków</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</si>
  <si>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</si>
  <si>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</si>
  <si>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</si>
  <si>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</si>
  <si>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</si>
  <si>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</si>
  <si>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</si>
  <si>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</si>
  <si>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</si>
  <si>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</si>
  <si>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</si>
  <si>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</si>
  <si>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t>
  </si>
  <si>
    <t>Żel do jałowego cewnikowania w postaci harmonijkowego aplikatora w dwóch objętościach 6-8,5 g lub 11-12,5 g do wyboru przez zamawiającego. Skład żelu: chlorheksydyna 0,05% i Lidokaina 2%.</t>
  </si>
  <si>
    <t>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</si>
  <si>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</si>
  <si>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</si>
  <si>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</si>
  <si>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</si>
  <si>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</si>
  <si>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</si>
  <si>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</si>
  <si>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</si>
  <si>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</si>
  <si>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</si>
  <si>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Żel do usg sterylny, pakowany w podwójnych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</si>
  <si>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</si>
  <si>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</si>
  <si>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</si>
  <si>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</si>
  <si>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</si>
  <si>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</si>
  <si>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</si>
  <si>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</si>
  <si>
    <t>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</si>
  <si>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</si>
  <si>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Rękawice niesterylne, lateksowe, bezpudrowe. Rękawice klasy I zgodnie z dyrektywą 93/42/EWG dotyczącą wyrobów medycznych. Rozmiary S, M, L, XL</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</si>
  <si>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</si>
  <si>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</si>
  <si>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</si>
  <si>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Igła iniekcyjna sterylne rozmiary: 0,45x16mm, 0,5x25mm, 0,6x25mm, 0,7x30mm, 0,8x40mm, 0,9x40mm. Opakowanie = 100 szt.</t>
  </si>
  <si>
    <t>opakowań</t>
  </si>
  <si>
    <t>Igły iniekcyjne sterylne rozmiary 1,1 i 1,2. Opakowanie = 100 szt.</t>
  </si>
  <si>
    <t>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t>
  </si>
  <si>
    <t>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</si>
  <si>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</si>
  <si>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</si>
  <si>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</si>
  <si>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</si>
  <si>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</si>
  <si>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</si>
  <si>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</si>
  <si>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</si>
  <si>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</si>
  <si>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</si>
  <si>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</si>
  <si>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</si>
  <si>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</si>
  <si>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</si>
  <si>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</si>
  <si>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</si>
  <si>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</si>
  <si>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</si>
  <si>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</si>
  <si>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</si>
  <si>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</si>
  <si>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</si>
  <si>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</si>
  <si>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</si>
  <si>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</si>
  <si>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</si>
  <si>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</si>
  <si>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</si>
  <si>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</si>
  <si>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</si>
  <si>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</si>
  <si>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</si>
  <si>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</si>
  <si>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</si>
  <si>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</si>
  <si>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Bezpieczna kaniula dożylna wykonana z biokompatybilnego poliuretanu, przeznaczona do małych, delikatnych żyl u noworodkow i  wczesniaków, posiadająca otwór przy ostrzu igły umożliwiający szybkie potwierdzenie wejścia do naczynia podczas kaniulacji, sterylna, jednorazowego uzytku, pakowana pojedynczo, wyraźne oznaczenie rozmiaru kaniuli i daty waznosci na opakowaniu. Rozmiar- 24 G ( żółty ) długość 19 mm, przepływ 21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</si>
  <si>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</si>
  <si>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Rękawice niesterylne, nitrylowe bezpudrowe, o  AQL=&lt;1,5; rozmiary XS, S, M, L, XL. 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</si>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</sst>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39">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19">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 fontId="5" fillId="0"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 fontId="5" fillId="0"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5" fillId="0" borderId="0" xfId="0" applyFont="1" applyAlignment="1">
      <alignment horizontal="justify" vertical="top" wrapText="1"/>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center"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tabSelected="1"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0" t="s">
        <v>124</v>
      </c>
      <c r="D6" s="90"/>
      <c r="E6" s="6"/>
      <c r="F6" s="7"/>
    </row>
    <row r="7" spans="2:6" ht="14.25" customHeight="1"/>
    <row r="8" spans="2:6" ht="14.25" customHeight="1">
      <c r="B8" s="8" t="s">
        <v>21</v>
      </c>
      <c r="C8" s="100"/>
      <c r="D8" s="101"/>
      <c r="E8" s="5"/>
    </row>
    <row r="9" spans="2:6" ht="31.5" customHeight="1">
      <c r="B9" s="8" t="s">
        <v>26</v>
      </c>
      <c r="C9" s="102"/>
      <c r="D9" s="103"/>
      <c r="E9" s="5"/>
    </row>
    <row r="10" spans="2:6" ht="18" customHeight="1">
      <c r="B10" s="8" t="s">
        <v>20</v>
      </c>
      <c r="C10" s="96"/>
      <c r="D10" s="97"/>
      <c r="E10" s="5"/>
    </row>
    <row r="11" spans="2:6" ht="18" customHeight="1">
      <c r="B11" s="8" t="s">
        <v>27</v>
      </c>
      <c r="C11" s="96"/>
      <c r="D11" s="97"/>
      <c r="E11" s="5"/>
    </row>
    <row r="12" spans="2:6" ht="18" customHeight="1">
      <c r="B12" s="8" t="s">
        <v>28</v>
      </c>
      <c r="C12" s="96"/>
      <c r="D12" s="97"/>
      <c r="E12" s="5"/>
    </row>
    <row r="13" spans="2:6" ht="18" customHeight="1">
      <c r="B13" s="8" t="s">
        <v>29</v>
      </c>
      <c r="C13" s="96"/>
      <c r="D13" s="97"/>
      <c r="E13" s="5"/>
    </row>
    <row r="14" spans="2:6" ht="18" customHeight="1">
      <c r="B14" s="8" t="s">
        <v>30</v>
      </c>
      <c r="C14" s="96"/>
      <c r="D14" s="97"/>
      <c r="E14" s="5"/>
    </row>
    <row r="15" spans="2:6" ht="18" customHeight="1">
      <c r="B15" s="8" t="s">
        <v>31</v>
      </c>
      <c r="C15" s="96"/>
      <c r="D15" s="97"/>
      <c r="E15" s="5"/>
    </row>
    <row r="16" spans="2:6" ht="18" customHeight="1">
      <c r="B16" s="8" t="s">
        <v>32</v>
      </c>
      <c r="C16" s="96"/>
      <c r="D16" s="97"/>
      <c r="E16" s="5"/>
    </row>
    <row r="17" spans="1:5" ht="18" customHeight="1">
      <c r="C17" s="5"/>
      <c r="D17" s="9"/>
      <c r="E17" s="5"/>
    </row>
    <row r="18" spans="1:5" ht="18" customHeight="1">
      <c r="A18" s="52" t="s">
        <v>44</v>
      </c>
      <c r="B18" s="93" t="s">
        <v>54</v>
      </c>
      <c r="C18" s="92"/>
      <c r="D18" s="10"/>
      <c r="E18" s="7"/>
    </row>
    <row r="19" spans="1:5" ht="9.6" customHeight="1" thickBot="1">
      <c r="C19" s="7"/>
      <c r="D19" s="10"/>
      <c r="E19" s="7"/>
    </row>
    <row r="20" spans="1:5" ht="18" customHeight="1" thickBot="1">
      <c r="B20" s="11" t="s">
        <v>9</v>
      </c>
      <c r="C20" s="98" t="s">
        <v>0</v>
      </c>
      <c r="D20" s="99"/>
    </row>
    <row r="21" spans="1:5" ht="18" customHeight="1">
      <c r="A21" s="12"/>
      <c r="B21" s="114" t="s">
        <v>15</v>
      </c>
      <c r="C21" s="115">
        <f>'część (1)'!$F$7</f>
        <v>0</v>
      </c>
      <c r="D21" s="116"/>
    </row>
    <row r="22" spans="1:5" ht="18" customHeight="1">
      <c r="A22" s="12"/>
      <c r="B22" s="13" t="s">
        <v>16</v>
      </c>
      <c r="C22" s="117">
        <f>'część (2)'!$F$7</f>
        <v>0</v>
      </c>
      <c r="D22" s="118"/>
    </row>
    <row r="23" spans="1:5" s="51" customFormat="1" ht="18" customHeight="1">
      <c r="A23" s="12"/>
      <c r="B23" s="13" t="s">
        <v>17</v>
      </c>
      <c r="C23" s="117">
        <f>'część (3)'!$F$7</f>
        <v>0</v>
      </c>
      <c r="D23" s="118"/>
    </row>
    <row r="24" spans="1:5" s="51" customFormat="1" ht="18" customHeight="1">
      <c r="A24" s="12"/>
      <c r="B24" s="13" t="s">
        <v>42</v>
      </c>
      <c r="C24" s="117">
        <f>'część (4)'!$F$7</f>
        <v>0</v>
      </c>
      <c r="D24" s="118"/>
    </row>
    <row r="25" spans="1:5" s="54" customFormat="1" ht="18" customHeight="1">
      <c r="A25" s="57"/>
      <c r="B25" s="13" t="s">
        <v>43</v>
      </c>
      <c r="C25" s="117">
        <f>'część (5)'!$F$7</f>
        <v>0</v>
      </c>
      <c r="D25" s="118"/>
    </row>
    <row r="26" spans="1:5" s="54" customFormat="1" ht="18" customHeight="1">
      <c r="A26" s="57"/>
      <c r="B26" s="13" t="s">
        <v>61</v>
      </c>
      <c r="C26" s="117">
        <f>'część (6)'!$F$7</f>
        <v>0</v>
      </c>
      <c r="D26" s="118"/>
    </row>
    <row r="27" spans="1:5" s="54" customFormat="1" ht="18" customHeight="1">
      <c r="A27" s="57"/>
      <c r="B27" s="13" t="s">
        <v>62</v>
      </c>
      <c r="C27" s="117">
        <f>'część (7)'!$F$7</f>
        <v>0</v>
      </c>
      <c r="D27" s="118"/>
    </row>
    <row r="28" spans="1:5" s="54" customFormat="1" ht="18" customHeight="1">
      <c r="A28" s="57"/>
      <c r="B28" s="13" t="s">
        <v>63</v>
      </c>
      <c r="C28" s="117">
        <f>'część (8)'!$F$7</f>
        <v>0</v>
      </c>
      <c r="D28" s="118"/>
    </row>
    <row r="29" spans="1:5" s="54" customFormat="1" ht="18" customHeight="1">
      <c r="A29" s="57"/>
      <c r="B29" s="13" t="s">
        <v>64</v>
      </c>
      <c r="C29" s="117">
        <f>'część (9)'!$F$7</f>
        <v>0</v>
      </c>
      <c r="D29" s="118"/>
    </row>
    <row r="30" spans="1:5" s="54" customFormat="1" ht="18" customHeight="1">
      <c r="A30" s="57"/>
      <c r="B30" s="13" t="s">
        <v>65</v>
      </c>
      <c r="C30" s="117">
        <f>'część (10)'!$F$7</f>
        <v>0</v>
      </c>
      <c r="D30" s="118"/>
    </row>
    <row r="31" spans="1:5" s="54" customFormat="1" ht="18" customHeight="1">
      <c r="A31" s="57"/>
      <c r="B31" s="13" t="s">
        <v>66</v>
      </c>
      <c r="C31" s="117">
        <f>'część (11)'!$F$7</f>
        <v>0</v>
      </c>
      <c r="D31" s="118"/>
    </row>
    <row r="32" spans="1:5" s="54" customFormat="1" ht="18" customHeight="1">
      <c r="A32" s="57"/>
      <c r="B32" s="13" t="s">
        <v>67</v>
      </c>
      <c r="C32" s="117">
        <f>'część (12)'!$F$7</f>
        <v>0</v>
      </c>
      <c r="D32" s="118"/>
    </row>
    <row r="33" spans="1:6" s="54" customFormat="1" ht="18" customHeight="1">
      <c r="A33" s="57"/>
      <c r="B33" s="13" t="s">
        <v>68</v>
      </c>
      <c r="C33" s="117">
        <f>'część (13)'!$F$7</f>
        <v>0</v>
      </c>
      <c r="D33" s="118"/>
    </row>
    <row r="34" spans="1:6" s="54" customFormat="1" ht="18" customHeight="1">
      <c r="A34" s="57"/>
      <c r="B34" s="13" t="s">
        <v>69</v>
      </c>
      <c r="C34" s="117">
        <f>'część (14)'!$F$7</f>
        <v>0</v>
      </c>
      <c r="D34" s="118"/>
    </row>
    <row r="35" spans="1:6" s="54" customFormat="1" ht="18" customHeight="1">
      <c r="A35" s="57"/>
      <c r="B35" s="13" t="s">
        <v>70</v>
      </c>
      <c r="C35" s="117">
        <f>'część (15)'!$F$7</f>
        <v>0</v>
      </c>
      <c r="D35" s="118"/>
    </row>
    <row r="36" spans="1:6" s="45" customFormat="1" ht="15" customHeight="1">
      <c r="A36" s="12"/>
      <c r="B36" s="47"/>
      <c r="C36" s="48"/>
      <c r="D36" s="48"/>
    </row>
    <row r="37" spans="1:6" s="52" customFormat="1" ht="40.9" customHeight="1">
      <c r="A37" s="12" t="s">
        <v>45</v>
      </c>
      <c r="B37" s="95" t="s">
        <v>55</v>
      </c>
      <c r="C37" s="95"/>
      <c r="D37" s="95"/>
    </row>
    <row r="38" spans="1:6" ht="27.6" customHeight="1">
      <c r="A38" s="1" t="s">
        <v>46</v>
      </c>
      <c r="B38" s="92" t="s">
        <v>53</v>
      </c>
      <c r="C38" s="93"/>
      <c r="D38" s="94"/>
      <c r="E38" s="14"/>
    </row>
    <row r="39" spans="1:6" ht="48" customHeight="1">
      <c r="A39" s="12" t="s">
        <v>47</v>
      </c>
      <c r="B39" s="89" t="s">
        <v>125</v>
      </c>
      <c r="C39" s="89"/>
      <c r="D39" s="89"/>
      <c r="E39" s="15"/>
      <c r="F39" s="7"/>
    </row>
    <row r="40" spans="1:6" s="16" customFormat="1" ht="83.25" customHeight="1">
      <c r="A40" s="52" t="s">
        <v>48</v>
      </c>
      <c r="B40" s="90" t="s">
        <v>126</v>
      </c>
      <c r="C40" s="90"/>
      <c r="D40" s="90"/>
      <c r="E40" s="17"/>
    </row>
    <row r="41" spans="1:6" s="16" customFormat="1" ht="89.45" customHeight="1">
      <c r="A41" s="12" t="s">
        <v>49</v>
      </c>
      <c r="B41" s="90" t="s">
        <v>41</v>
      </c>
      <c r="C41" s="90"/>
      <c r="D41" s="90"/>
      <c r="E41" s="17"/>
    </row>
    <row r="42" spans="1:6" ht="47.25" customHeight="1">
      <c r="A42" s="52" t="s">
        <v>50</v>
      </c>
      <c r="B42" s="90" t="s">
        <v>13</v>
      </c>
      <c r="C42" s="91"/>
      <c r="D42" s="91"/>
      <c r="E42" s="14"/>
      <c r="F42" s="7"/>
    </row>
    <row r="43" spans="1:6" ht="27.75" customHeight="1">
      <c r="A43" s="12" t="s">
        <v>51</v>
      </c>
      <c r="B43" s="93" t="s">
        <v>18</v>
      </c>
      <c r="C43" s="92"/>
      <c r="D43" s="92"/>
      <c r="E43" s="14"/>
      <c r="F43" s="7"/>
    </row>
    <row r="44" spans="1:6" ht="44.25" customHeight="1">
      <c r="A44" s="52" t="s">
        <v>52</v>
      </c>
      <c r="B44" s="90" t="s">
        <v>19</v>
      </c>
      <c r="C44" s="91"/>
      <c r="D44" s="91"/>
      <c r="E44" s="14"/>
      <c r="F44" s="7"/>
    </row>
    <row r="45" spans="1:6" ht="103.5" customHeight="1">
      <c r="A45" s="12" t="s">
        <v>56</v>
      </c>
      <c r="B45" s="90" t="s">
        <v>38</v>
      </c>
      <c r="C45" s="104"/>
      <c r="D45" s="104"/>
      <c r="E45" s="14"/>
      <c r="F45" s="7"/>
    </row>
    <row r="46" spans="1:6" ht="18" customHeight="1">
      <c r="A46" s="52" t="s">
        <v>57</v>
      </c>
      <c r="B46" s="6" t="s">
        <v>1</v>
      </c>
      <c r="C46" s="7"/>
      <c r="D46" s="1"/>
      <c r="E46" s="18"/>
    </row>
    <row r="47" spans="1:6" ht="11.45" customHeight="1">
      <c r="B47" s="7"/>
      <c r="C47" s="7"/>
      <c r="D47" s="19"/>
      <c r="E47" s="18"/>
    </row>
    <row r="48" spans="1:6" ht="18" customHeight="1">
      <c r="B48" s="105" t="s">
        <v>11</v>
      </c>
      <c r="C48" s="106"/>
      <c r="D48" s="107"/>
      <c r="E48" s="18"/>
    </row>
    <row r="49" spans="2:5" ht="18" customHeight="1">
      <c r="B49" s="105" t="s">
        <v>2</v>
      </c>
      <c r="C49" s="107"/>
      <c r="D49" s="8"/>
      <c r="E49" s="18"/>
    </row>
    <row r="50" spans="2:5" ht="18" customHeight="1">
      <c r="B50" s="109"/>
      <c r="C50" s="110"/>
      <c r="D50" s="8"/>
      <c r="E50" s="18"/>
    </row>
    <row r="51" spans="2:5" ht="18" customHeight="1">
      <c r="B51" s="109"/>
      <c r="C51" s="110"/>
      <c r="D51" s="8"/>
      <c r="E51" s="18"/>
    </row>
    <row r="52" spans="2:5" ht="18" customHeight="1">
      <c r="B52" s="109"/>
      <c r="C52" s="110"/>
      <c r="D52" s="8"/>
      <c r="E52" s="18"/>
    </row>
    <row r="53" spans="2:5" ht="15" customHeight="1">
      <c r="B53" s="21" t="s">
        <v>4</v>
      </c>
      <c r="C53" s="21"/>
      <c r="D53" s="19"/>
      <c r="E53" s="18"/>
    </row>
    <row r="54" spans="2:5" ht="18" customHeight="1">
      <c r="B54" s="105" t="s">
        <v>12</v>
      </c>
      <c r="C54" s="106"/>
      <c r="D54" s="107"/>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05" t="s">
        <v>14</v>
      </c>
      <c r="C59" s="106"/>
      <c r="D59" s="107"/>
      <c r="E59" s="18"/>
    </row>
    <row r="60" spans="2:5" ht="18" customHeight="1">
      <c r="B60" s="108" t="s">
        <v>6</v>
      </c>
      <c r="C60" s="108"/>
      <c r="D60" s="8"/>
    </row>
    <row r="61" spans="2:5" ht="18" customHeight="1">
      <c r="B61" s="101"/>
      <c r="C61" s="101"/>
      <c r="D61" s="8"/>
    </row>
    <row r="62" spans="2:5" ht="18" customHeight="1"/>
    <row r="63" spans="2:5" ht="18" customHeight="1"/>
    <row r="64" spans="2:5" ht="18" customHeight="1">
      <c r="D64" s="1"/>
    </row>
  </sheetData>
  <mergeCells count="45">
    <mergeCell ref="C33:D33"/>
    <mergeCell ref="C34:D34"/>
    <mergeCell ref="C35:D35"/>
    <mergeCell ref="B45:D45"/>
    <mergeCell ref="B44:D44"/>
    <mergeCell ref="B43:D43"/>
    <mergeCell ref="B48:D48"/>
    <mergeCell ref="B61:C61"/>
    <mergeCell ref="B60:C60"/>
    <mergeCell ref="B49:C49"/>
    <mergeCell ref="B50:C50"/>
    <mergeCell ref="B52:C52"/>
    <mergeCell ref="B59:D59"/>
    <mergeCell ref="B54:D54"/>
    <mergeCell ref="B51:C51"/>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A11" zoomScaleNormal="100" zoomScaleSheetLayoutView="100" zoomScalePageLayoutView="85" workbookViewId="0">
      <selection activeCell="B16" sqref="B16"/>
    </sheetView>
  </sheetViews>
  <sheetFormatPr defaultColWidth="9.140625" defaultRowHeight="15"/>
  <cols>
    <col min="1" max="1" width="5.28515625" style="73" customWidth="1"/>
    <col min="2" max="2" width="78" style="73" customWidth="1"/>
    <col min="3" max="3" width="9.7109375" style="28" customWidth="1"/>
    <col min="4" max="4" width="10.7109375" style="75" customWidth="1"/>
    <col min="5" max="5" width="22.28515625" style="73" customWidth="1"/>
    <col min="6" max="6" width="21.42578125" style="73" customWidth="1"/>
    <col min="7" max="7" width="21.85546875" style="73" customWidth="1"/>
    <col min="8" max="8" width="16.140625" style="73" customWidth="1"/>
    <col min="9" max="9" width="18.28515625" style="73" customWidth="1"/>
    <col min="10" max="10" width="23" style="73" customWidth="1"/>
    <col min="11" max="12" width="14.28515625" style="73" customWidth="1"/>
    <col min="13" max="16384" width="9.140625" style="73"/>
  </cols>
  <sheetData>
    <row r="1" spans="1:12">
      <c r="B1" s="26" t="str">
        <f>'Informacje ogólne'!C4</f>
        <v>DFP.271.165.2020.LS</v>
      </c>
      <c r="C1" s="73"/>
      <c r="J1" s="27" t="s">
        <v>40</v>
      </c>
      <c r="K1" s="27"/>
      <c r="L1" s="27"/>
    </row>
    <row r="2" spans="1:12">
      <c r="E2" s="92"/>
      <c r="F2" s="92"/>
      <c r="G2" s="92"/>
      <c r="I2" s="111" t="s">
        <v>39</v>
      </c>
      <c r="J2" s="111"/>
    </row>
    <row r="4" spans="1:12">
      <c r="B4" s="6" t="s">
        <v>7</v>
      </c>
      <c r="C4" s="74">
        <v>9</v>
      </c>
      <c r="D4" s="29"/>
      <c r="E4" s="30" t="s">
        <v>10</v>
      </c>
      <c r="F4" s="30"/>
      <c r="G4" s="5"/>
      <c r="H4" s="5"/>
      <c r="I4" s="72"/>
      <c r="J4" s="72"/>
    </row>
    <row r="5" spans="1:12">
      <c r="B5" s="6"/>
      <c r="C5" s="31"/>
      <c r="D5" s="29"/>
      <c r="E5" s="30"/>
      <c r="F5" s="30"/>
      <c r="G5" s="5"/>
      <c r="H5" s="5"/>
      <c r="I5" s="72"/>
      <c r="J5" s="72"/>
    </row>
    <row r="6" spans="1:12">
      <c r="A6" s="6"/>
      <c r="C6" s="31"/>
      <c r="D6" s="29"/>
      <c r="E6" s="72"/>
      <c r="F6" s="72"/>
      <c r="G6" s="72"/>
      <c r="H6" s="72"/>
      <c r="I6" s="72"/>
      <c r="J6" s="72"/>
    </row>
    <row r="7" spans="1:12">
      <c r="A7" s="32"/>
      <c r="B7" s="32"/>
      <c r="C7" s="33"/>
      <c r="D7" s="34"/>
      <c r="E7" s="35" t="s">
        <v>0</v>
      </c>
      <c r="F7" s="112">
        <f>SUM(J10:J20)</f>
        <v>0</v>
      </c>
      <c r="G7" s="113"/>
      <c r="H7" s="76"/>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218</v>
      </c>
      <c r="I9" s="39" t="s">
        <v>36</v>
      </c>
      <c r="J9" s="39" t="s">
        <v>8</v>
      </c>
    </row>
    <row r="10" spans="1:12" s="40" customFormat="1" ht="105">
      <c r="A10" s="63" t="s">
        <v>44</v>
      </c>
      <c r="B10" s="43" t="s">
        <v>208</v>
      </c>
      <c r="C10" s="44">
        <v>3500</v>
      </c>
      <c r="D10" s="46" t="s">
        <v>209</v>
      </c>
      <c r="E10" s="41"/>
      <c r="F10" s="41"/>
      <c r="G10" s="41"/>
      <c r="H10" s="41" t="s">
        <v>219</v>
      </c>
      <c r="I10" s="53"/>
      <c r="J10" s="42">
        <f t="shared" ref="J10:J20" si="0">ROUND(ROUND(C10,2)*ROUND(I10,2),2)</f>
        <v>0</v>
      </c>
    </row>
    <row r="11" spans="1:12" s="40" customFormat="1" ht="120">
      <c r="A11" s="63" t="s">
        <v>45</v>
      </c>
      <c r="B11" s="43" t="s">
        <v>216</v>
      </c>
      <c r="C11" s="44" t="s">
        <v>210</v>
      </c>
      <c r="D11" s="46" t="s">
        <v>128</v>
      </c>
      <c r="E11" s="41"/>
      <c r="F11" s="41"/>
      <c r="G11" s="41"/>
      <c r="H11" s="41"/>
      <c r="I11" s="53"/>
      <c r="J11" s="42">
        <f t="shared" si="0"/>
        <v>0</v>
      </c>
    </row>
    <row r="12" spans="1:12" ht="135">
      <c r="A12" s="63" t="s">
        <v>46</v>
      </c>
      <c r="B12" s="43" t="s">
        <v>217</v>
      </c>
      <c r="C12" s="44">
        <v>110</v>
      </c>
      <c r="D12" s="46" t="s">
        <v>128</v>
      </c>
      <c r="E12" s="41"/>
      <c r="F12" s="41"/>
      <c r="G12" s="41"/>
      <c r="H12" s="41"/>
      <c r="I12" s="53"/>
      <c r="J12" s="42">
        <f t="shared" si="0"/>
        <v>0</v>
      </c>
    </row>
    <row r="13" spans="1:12">
      <c r="A13" s="63" t="s">
        <v>47</v>
      </c>
      <c r="B13" s="43" t="s">
        <v>234</v>
      </c>
      <c r="C13" s="44">
        <v>100</v>
      </c>
      <c r="D13" s="46" t="s">
        <v>128</v>
      </c>
      <c r="E13" s="41"/>
      <c r="F13" s="41"/>
      <c r="G13" s="41"/>
      <c r="H13" s="41" t="s">
        <v>219</v>
      </c>
      <c r="I13" s="53"/>
      <c r="J13" s="42">
        <f t="shared" si="0"/>
        <v>0</v>
      </c>
    </row>
    <row r="14" spans="1:12">
      <c r="A14" s="63" t="s">
        <v>48</v>
      </c>
      <c r="B14" s="43" t="s">
        <v>235</v>
      </c>
      <c r="C14" s="44">
        <v>50</v>
      </c>
      <c r="D14" s="46" t="s">
        <v>128</v>
      </c>
      <c r="E14" s="41"/>
      <c r="F14" s="41"/>
      <c r="G14" s="41"/>
      <c r="H14" s="41" t="s">
        <v>219</v>
      </c>
      <c r="I14" s="53"/>
      <c r="J14" s="42">
        <f t="shared" si="0"/>
        <v>0</v>
      </c>
    </row>
    <row r="15" spans="1:12">
      <c r="A15" s="63" t="s">
        <v>49</v>
      </c>
      <c r="B15" s="43" t="s">
        <v>236</v>
      </c>
      <c r="C15" s="44">
        <v>110</v>
      </c>
      <c r="D15" s="46" t="s">
        <v>128</v>
      </c>
      <c r="E15" s="41"/>
      <c r="F15" s="41"/>
      <c r="G15" s="41"/>
      <c r="H15" s="41" t="s">
        <v>219</v>
      </c>
      <c r="I15" s="53"/>
      <c r="J15" s="42">
        <f t="shared" si="0"/>
        <v>0</v>
      </c>
    </row>
    <row r="16" spans="1:12" ht="30">
      <c r="A16" s="63" t="s">
        <v>50</v>
      </c>
      <c r="B16" s="43" t="s">
        <v>211</v>
      </c>
      <c r="C16" s="44">
        <v>76</v>
      </c>
      <c r="D16" s="46" t="s">
        <v>128</v>
      </c>
      <c r="E16" s="41"/>
      <c r="F16" s="41"/>
      <c r="G16" s="41"/>
      <c r="H16" s="41" t="s">
        <v>219</v>
      </c>
      <c r="I16" s="53"/>
      <c r="J16" s="42">
        <f t="shared" si="0"/>
        <v>0</v>
      </c>
    </row>
    <row r="17" spans="1:10" ht="30">
      <c r="A17" s="63" t="s">
        <v>51</v>
      </c>
      <c r="B17" s="43" t="s">
        <v>212</v>
      </c>
      <c r="C17" s="44">
        <v>10</v>
      </c>
      <c r="D17" s="46" t="s">
        <v>128</v>
      </c>
      <c r="E17" s="41"/>
      <c r="F17" s="41"/>
      <c r="G17" s="41"/>
      <c r="H17" s="41" t="s">
        <v>219</v>
      </c>
      <c r="I17" s="53"/>
      <c r="J17" s="42">
        <f t="shared" si="0"/>
        <v>0</v>
      </c>
    </row>
    <row r="18" spans="1:10" ht="30">
      <c r="A18" s="63" t="s">
        <v>52</v>
      </c>
      <c r="B18" s="43" t="s">
        <v>213</v>
      </c>
      <c r="C18" s="44">
        <v>22</v>
      </c>
      <c r="D18" s="46" t="s">
        <v>128</v>
      </c>
      <c r="E18" s="41"/>
      <c r="F18" s="41"/>
      <c r="G18" s="41"/>
      <c r="H18" s="41" t="s">
        <v>219</v>
      </c>
      <c r="I18" s="53"/>
      <c r="J18" s="42">
        <f t="shared" si="0"/>
        <v>0</v>
      </c>
    </row>
    <row r="19" spans="1:10" ht="30">
      <c r="A19" s="63" t="s">
        <v>56</v>
      </c>
      <c r="B19" s="43" t="s">
        <v>214</v>
      </c>
      <c r="C19" s="44">
        <v>8</v>
      </c>
      <c r="D19" s="46" t="s">
        <v>128</v>
      </c>
      <c r="E19" s="41"/>
      <c r="F19" s="41"/>
      <c r="G19" s="41"/>
      <c r="H19" s="41" t="s">
        <v>219</v>
      </c>
      <c r="I19" s="53"/>
      <c r="J19" s="42">
        <f t="shared" si="0"/>
        <v>0</v>
      </c>
    </row>
    <row r="20" spans="1:10" ht="165">
      <c r="A20" s="63" t="s">
        <v>57</v>
      </c>
      <c r="B20" s="43" t="s">
        <v>215</v>
      </c>
      <c r="C20" s="44">
        <v>440</v>
      </c>
      <c r="D20" s="46" t="s">
        <v>128</v>
      </c>
      <c r="E20" s="41"/>
      <c r="F20" s="41"/>
      <c r="G20" s="41"/>
      <c r="H20" s="41" t="s">
        <v>219</v>
      </c>
      <c r="I20" s="53"/>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3" customWidth="1"/>
    <col min="2" max="2" width="77.140625" style="73" customWidth="1"/>
    <col min="3" max="3" width="9.7109375" style="28" customWidth="1"/>
    <col min="4" max="4" width="10.7109375" style="75" customWidth="1"/>
    <col min="5" max="5" width="22.28515625" style="73" customWidth="1"/>
    <col min="6" max="6" width="21.42578125" style="73" customWidth="1"/>
    <col min="7" max="7" width="21.85546875" style="73" customWidth="1"/>
    <col min="8" max="8" width="18.28515625" style="73" customWidth="1"/>
    <col min="9" max="9" width="23" style="73" customWidth="1"/>
    <col min="10" max="11" width="14.28515625" style="73" customWidth="1"/>
    <col min="12" max="16384" width="9.140625" style="73"/>
  </cols>
  <sheetData>
    <row r="1" spans="1:11">
      <c r="B1" s="26" t="str">
        <f>'Informacje ogólne'!C4</f>
        <v>DFP.271.165.2020.LS</v>
      </c>
      <c r="C1" s="73"/>
      <c r="I1" s="27" t="s">
        <v>40</v>
      </c>
      <c r="J1" s="27"/>
      <c r="K1" s="27"/>
    </row>
    <row r="2" spans="1:11">
      <c r="E2" s="92"/>
      <c r="F2" s="92"/>
      <c r="G2" s="92"/>
      <c r="H2" s="111" t="s">
        <v>39</v>
      </c>
      <c r="I2" s="111"/>
    </row>
    <row r="4" spans="1:11">
      <c r="B4" s="6" t="s">
        <v>7</v>
      </c>
      <c r="C4" s="74">
        <v>10</v>
      </c>
      <c r="D4" s="29"/>
      <c r="E4" s="30" t="s">
        <v>10</v>
      </c>
      <c r="F4" s="30"/>
      <c r="G4" s="5"/>
      <c r="H4" s="72"/>
      <c r="I4" s="72"/>
    </row>
    <row r="5" spans="1:11">
      <c r="B5" s="6"/>
      <c r="C5" s="31"/>
      <c r="D5" s="29"/>
      <c r="E5" s="30"/>
      <c r="F5" s="30"/>
      <c r="G5" s="5"/>
      <c r="H5" s="72"/>
      <c r="I5" s="72"/>
    </row>
    <row r="6" spans="1:11">
      <c r="A6" s="6"/>
      <c r="C6" s="31"/>
      <c r="D6" s="29"/>
      <c r="E6" s="72"/>
      <c r="F6" s="72"/>
      <c r="G6" s="72"/>
      <c r="H6" s="72"/>
      <c r="I6" s="72"/>
    </row>
    <row r="7" spans="1:11">
      <c r="A7" s="32"/>
      <c r="B7" s="32"/>
      <c r="C7" s="33"/>
      <c r="D7" s="34"/>
      <c r="E7" s="35" t="s">
        <v>0</v>
      </c>
      <c r="F7" s="112">
        <f>SUM(I10:I11)</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3" t="s">
        <v>44</v>
      </c>
      <c r="B10" s="43" t="s">
        <v>220</v>
      </c>
      <c r="C10" s="44">
        <v>2500</v>
      </c>
      <c r="D10" s="46" t="s">
        <v>128</v>
      </c>
      <c r="E10" s="41"/>
      <c r="F10" s="41"/>
      <c r="G10" s="41"/>
      <c r="H10" s="53"/>
      <c r="I10" s="42">
        <f>ROUND(ROUND(C10,2)*ROUND(H10,2),2)</f>
        <v>0</v>
      </c>
    </row>
    <row r="11" spans="1:11" s="40" customFormat="1" ht="60">
      <c r="A11" s="63" t="s">
        <v>45</v>
      </c>
      <c r="B11" s="43" t="s">
        <v>221</v>
      </c>
      <c r="C11" s="44">
        <v>830</v>
      </c>
      <c r="D11" s="46" t="s">
        <v>128</v>
      </c>
      <c r="E11" s="41"/>
      <c r="F11" s="41"/>
      <c r="G11" s="41"/>
      <c r="H11" s="53"/>
      <c r="I11" s="42">
        <f>ROUND(ROUND(C11,2)*ROUND(H11,2),2)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4" zoomScaleNormal="100" zoomScaleSheetLayoutView="100" zoomScalePageLayoutView="85" workbookViewId="0">
      <selection activeCell="F7" sqref="F7:G7"/>
    </sheetView>
  </sheetViews>
  <sheetFormatPr defaultColWidth="9.140625" defaultRowHeight="15"/>
  <cols>
    <col min="1" max="1" width="5.28515625" style="65" customWidth="1"/>
    <col min="2" max="2" width="77.140625" style="65" customWidth="1"/>
    <col min="3" max="3" width="9.7109375" style="28" customWidth="1"/>
    <col min="4" max="4" width="10.7109375" style="67"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6" t="str">
        <f>'Informacje ogólne'!C4</f>
        <v>DFP.271.165.2020.LS</v>
      </c>
      <c r="C1" s="65"/>
      <c r="I1" s="27" t="s">
        <v>40</v>
      </c>
      <c r="J1" s="27"/>
      <c r="K1" s="27"/>
    </row>
    <row r="2" spans="1:11">
      <c r="E2" s="92"/>
      <c r="F2" s="92"/>
      <c r="G2" s="92"/>
      <c r="H2" s="111" t="s">
        <v>39</v>
      </c>
      <c r="I2" s="111"/>
    </row>
    <row r="4" spans="1:11">
      <c r="B4" s="6" t="s">
        <v>7</v>
      </c>
      <c r="C4" s="66">
        <v>11</v>
      </c>
      <c r="D4" s="29"/>
      <c r="E4" s="30" t="s">
        <v>10</v>
      </c>
      <c r="F4" s="30"/>
      <c r="G4" s="5"/>
      <c r="H4" s="64"/>
      <c r="I4" s="64"/>
    </row>
    <row r="5" spans="1:11">
      <c r="B5" s="6"/>
      <c r="C5" s="31"/>
      <c r="D5" s="29"/>
      <c r="E5" s="30"/>
      <c r="F5" s="30"/>
      <c r="G5" s="5"/>
      <c r="H5" s="64"/>
      <c r="I5" s="64"/>
    </row>
    <row r="6" spans="1:11">
      <c r="A6" s="6"/>
      <c r="C6" s="31"/>
      <c r="D6" s="29"/>
      <c r="E6" s="64"/>
      <c r="F6" s="64"/>
      <c r="G6" s="64"/>
      <c r="H6" s="64"/>
      <c r="I6" s="64"/>
    </row>
    <row r="7" spans="1:11">
      <c r="A7" s="32"/>
      <c r="B7" s="32"/>
      <c r="C7" s="33"/>
      <c r="D7" s="34"/>
      <c r="E7" s="35" t="s">
        <v>0</v>
      </c>
      <c r="F7" s="112">
        <f>SUM(I10:I10)</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3" t="s">
        <v>44</v>
      </c>
      <c r="B10" s="43" t="s">
        <v>222</v>
      </c>
      <c r="C10" s="44">
        <v>540000</v>
      </c>
      <c r="D10" s="46" t="s">
        <v>128</v>
      </c>
      <c r="E10" s="41"/>
      <c r="F10" s="41"/>
      <c r="G10" s="41"/>
      <c r="H10" s="53"/>
      <c r="I10" s="42">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A10" zoomScaleNormal="100" zoomScaleSheetLayoutView="100" zoomScalePageLayoutView="85" workbookViewId="0">
      <selection activeCell="C11" sqref="C11"/>
    </sheetView>
  </sheetViews>
  <sheetFormatPr defaultColWidth="9.140625" defaultRowHeight="15"/>
  <cols>
    <col min="1" max="1" width="5.28515625" style="73" customWidth="1"/>
    <col min="2" max="2" width="78" style="73" customWidth="1"/>
    <col min="3" max="3" width="9.7109375" style="28" customWidth="1"/>
    <col min="4" max="4" width="10.7109375" style="75" customWidth="1"/>
    <col min="5" max="5" width="22.28515625" style="73" customWidth="1"/>
    <col min="6" max="6" width="21.42578125" style="73" customWidth="1"/>
    <col min="7" max="7" width="21.85546875" style="73" customWidth="1"/>
    <col min="8" max="8" width="16.140625" style="73" customWidth="1"/>
    <col min="9" max="9" width="18.28515625" style="73" customWidth="1"/>
    <col min="10" max="10" width="23" style="73" customWidth="1"/>
    <col min="11" max="12" width="14.28515625" style="73" customWidth="1"/>
    <col min="13" max="16384" width="9.140625" style="73"/>
  </cols>
  <sheetData>
    <row r="1" spans="1:12">
      <c r="B1" s="26" t="str">
        <f>'Informacje ogólne'!C4</f>
        <v>DFP.271.165.2020.LS</v>
      </c>
      <c r="C1" s="73"/>
      <c r="J1" s="27" t="s">
        <v>40</v>
      </c>
      <c r="K1" s="27"/>
      <c r="L1" s="27"/>
    </row>
    <row r="2" spans="1:12">
      <c r="E2" s="92"/>
      <c r="F2" s="92"/>
      <c r="G2" s="92"/>
      <c r="I2" s="111" t="s">
        <v>39</v>
      </c>
      <c r="J2" s="111"/>
    </row>
    <row r="4" spans="1:12">
      <c r="B4" s="6" t="s">
        <v>7</v>
      </c>
      <c r="C4" s="74">
        <v>12</v>
      </c>
      <c r="D4" s="29"/>
      <c r="E4" s="30" t="s">
        <v>10</v>
      </c>
      <c r="F4" s="30"/>
      <c r="G4" s="5"/>
      <c r="H4" s="5"/>
      <c r="I4" s="72"/>
      <c r="J4" s="72"/>
    </row>
    <row r="5" spans="1:12">
      <c r="B5" s="6"/>
      <c r="C5" s="31"/>
      <c r="D5" s="29"/>
      <c r="E5" s="30"/>
      <c r="F5" s="30"/>
      <c r="G5" s="5"/>
      <c r="H5" s="5"/>
      <c r="I5" s="72"/>
      <c r="J5" s="72"/>
    </row>
    <row r="6" spans="1:12">
      <c r="A6" s="6"/>
      <c r="C6" s="31"/>
      <c r="D6" s="29"/>
      <c r="E6" s="72"/>
      <c r="F6" s="72"/>
      <c r="G6" s="72"/>
      <c r="H6" s="72"/>
      <c r="I6" s="72"/>
      <c r="J6" s="72"/>
    </row>
    <row r="7" spans="1:12">
      <c r="A7" s="32"/>
      <c r="B7" s="32"/>
      <c r="C7" s="33"/>
      <c r="D7" s="34"/>
      <c r="E7" s="35" t="s">
        <v>0</v>
      </c>
      <c r="F7" s="112">
        <f>SUM(J10:J11)</f>
        <v>0</v>
      </c>
      <c r="G7" s="113"/>
      <c r="H7" s="76"/>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218</v>
      </c>
      <c r="I9" s="39" t="s">
        <v>36</v>
      </c>
      <c r="J9" s="39" t="s">
        <v>8</v>
      </c>
    </row>
    <row r="10" spans="1:12" s="40" customFormat="1" ht="180">
      <c r="A10" s="63" t="s">
        <v>44</v>
      </c>
      <c r="B10" s="43" t="s">
        <v>237</v>
      </c>
      <c r="C10" s="44">
        <v>30</v>
      </c>
      <c r="D10" s="46" t="s">
        <v>128</v>
      </c>
      <c r="E10" s="41"/>
      <c r="F10" s="41"/>
      <c r="G10" s="41"/>
      <c r="H10" s="41"/>
      <c r="I10" s="53"/>
      <c r="J10" s="42">
        <f>ROUND(ROUND(C10,2)*ROUND(I10,2),2)</f>
        <v>0</v>
      </c>
    </row>
    <row r="11" spans="1:12" ht="195">
      <c r="A11" s="63" t="s">
        <v>45</v>
      </c>
      <c r="B11" s="43" t="s">
        <v>238</v>
      </c>
      <c r="C11" s="44">
        <v>200</v>
      </c>
      <c r="D11" s="46" t="s">
        <v>128</v>
      </c>
      <c r="E11" s="41"/>
      <c r="F11" s="41"/>
      <c r="G11" s="41"/>
      <c r="H11" s="41"/>
      <c r="I11" s="53"/>
      <c r="J11" s="42">
        <f>ROUND(ROUND(C11,2)*ROUND(I11,2),2)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9" zoomScaleNormal="100" zoomScaleSheetLayoutView="100" zoomScalePageLayoutView="85" workbookViewId="0">
      <selection activeCell="B11" sqref="B11"/>
    </sheetView>
  </sheetViews>
  <sheetFormatPr defaultColWidth="9.140625" defaultRowHeight="15"/>
  <cols>
    <col min="1" max="1" width="5.28515625" style="65" customWidth="1"/>
    <col min="2" max="2" width="77.140625" style="65" customWidth="1"/>
    <col min="3" max="3" width="9.7109375" style="28" customWidth="1"/>
    <col min="4" max="4" width="10.7109375" style="67"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6" t="str">
        <f>'Informacje ogólne'!C4</f>
        <v>DFP.271.165.2020.LS</v>
      </c>
      <c r="C1" s="65"/>
      <c r="I1" s="27" t="s">
        <v>40</v>
      </c>
      <c r="J1" s="27"/>
      <c r="K1" s="27"/>
    </row>
    <row r="2" spans="1:11">
      <c r="E2" s="92"/>
      <c r="F2" s="92"/>
      <c r="G2" s="92"/>
      <c r="H2" s="111" t="s">
        <v>39</v>
      </c>
      <c r="I2" s="111"/>
    </row>
    <row r="4" spans="1:11">
      <c r="B4" s="6" t="s">
        <v>7</v>
      </c>
      <c r="C4" s="66">
        <v>13</v>
      </c>
      <c r="D4" s="29"/>
      <c r="E4" s="30" t="s">
        <v>10</v>
      </c>
      <c r="F4" s="30"/>
      <c r="G4" s="5"/>
      <c r="H4" s="64"/>
      <c r="I4" s="64"/>
    </row>
    <row r="5" spans="1:11">
      <c r="B5" s="6"/>
      <c r="C5" s="31"/>
      <c r="D5" s="29"/>
      <c r="E5" s="30"/>
      <c r="F5" s="30"/>
      <c r="G5" s="5"/>
      <c r="H5" s="64"/>
      <c r="I5" s="64"/>
    </row>
    <row r="6" spans="1:11">
      <c r="A6" s="6"/>
      <c r="C6" s="31"/>
      <c r="D6" s="29"/>
      <c r="E6" s="64"/>
      <c r="F6" s="64"/>
      <c r="G6" s="64"/>
      <c r="H6" s="64"/>
      <c r="I6" s="64"/>
    </row>
    <row r="7" spans="1:11">
      <c r="A7" s="32"/>
      <c r="B7" s="32"/>
      <c r="C7" s="33"/>
      <c r="D7" s="34"/>
      <c r="E7" s="35" t="s">
        <v>0</v>
      </c>
      <c r="F7" s="112">
        <f>SUM(I10:I14)</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3" t="s">
        <v>44</v>
      </c>
      <c r="B10" s="43" t="s">
        <v>223</v>
      </c>
      <c r="C10" s="44">
        <v>16300</v>
      </c>
      <c r="D10" s="46" t="s">
        <v>128</v>
      </c>
      <c r="E10" s="41"/>
      <c r="F10" s="41"/>
      <c r="G10" s="41"/>
      <c r="H10" s="53"/>
      <c r="I10" s="42">
        <f>ROUND(ROUND(C10,2)*ROUND(H10,2),2)</f>
        <v>0</v>
      </c>
    </row>
    <row r="11" spans="1:11" s="40" customFormat="1" ht="225">
      <c r="A11" s="63" t="s">
        <v>45</v>
      </c>
      <c r="B11" s="43" t="s">
        <v>224</v>
      </c>
      <c r="C11" s="44">
        <v>75000</v>
      </c>
      <c r="D11" s="46" t="s">
        <v>128</v>
      </c>
      <c r="E11" s="41"/>
      <c r="F11" s="41"/>
      <c r="G11" s="41"/>
      <c r="H11" s="53"/>
      <c r="I11" s="42">
        <f>ROUND(ROUND(C11,2)*ROUND(H11,2),2)</f>
        <v>0</v>
      </c>
    </row>
    <row r="12" spans="1:11" ht="383.25" customHeight="1">
      <c r="A12" s="63" t="s">
        <v>46</v>
      </c>
      <c r="B12" s="77" t="s">
        <v>225</v>
      </c>
      <c r="C12" s="78">
        <v>135000</v>
      </c>
      <c r="D12" s="79" t="s">
        <v>128</v>
      </c>
      <c r="E12" s="80"/>
      <c r="F12" s="80"/>
      <c r="G12" s="80"/>
      <c r="H12" s="81"/>
      <c r="I12" s="82">
        <f t="shared" ref="I12:I14" si="0">ROUND(ROUND(C12,2)*ROUND(H12,2),2)</f>
        <v>0</v>
      </c>
    </row>
    <row r="13" spans="1:11" s="73" customFormat="1" ht="258" customHeight="1">
      <c r="A13" s="63"/>
      <c r="B13" s="83" t="s">
        <v>226</v>
      </c>
      <c r="C13" s="84"/>
      <c r="D13" s="85"/>
      <c r="E13" s="86"/>
      <c r="F13" s="86"/>
      <c r="G13" s="86"/>
      <c r="H13" s="87"/>
      <c r="I13" s="88"/>
    </row>
    <row r="14" spans="1:11" ht="165">
      <c r="A14" s="63" t="s">
        <v>47</v>
      </c>
      <c r="B14" s="43" t="s">
        <v>227</v>
      </c>
      <c r="C14" s="44">
        <v>40000</v>
      </c>
      <c r="D14" s="46" t="s">
        <v>128</v>
      </c>
      <c r="E14" s="41"/>
      <c r="F14" s="41"/>
      <c r="G14" s="41"/>
      <c r="H14" s="53"/>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20" sqref="B20"/>
    </sheetView>
  </sheetViews>
  <sheetFormatPr defaultColWidth="9.140625" defaultRowHeight="15"/>
  <cols>
    <col min="1" max="1" width="5.28515625" style="68" customWidth="1"/>
    <col min="2" max="2" width="77.140625" style="68" customWidth="1"/>
    <col min="3" max="3" width="9.7109375" style="28" customWidth="1"/>
    <col min="4" max="4" width="10.7109375" style="71" customWidth="1"/>
    <col min="5" max="5" width="22.28515625" style="68" customWidth="1"/>
    <col min="6" max="6" width="21.42578125" style="68" customWidth="1"/>
    <col min="7" max="7" width="21.85546875" style="68" customWidth="1"/>
    <col min="8" max="8" width="18.28515625" style="68" customWidth="1"/>
    <col min="9" max="9" width="23" style="68" customWidth="1"/>
    <col min="10" max="11" width="14.28515625" style="68" customWidth="1"/>
    <col min="12" max="16384" width="9.140625" style="68"/>
  </cols>
  <sheetData>
    <row r="1" spans="1:11">
      <c r="B1" s="26" t="str">
        <f>'Informacje ogólne'!C4</f>
        <v>DFP.271.165.2020.LS</v>
      </c>
      <c r="C1" s="68"/>
      <c r="I1" s="27" t="s">
        <v>40</v>
      </c>
      <c r="J1" s="27"/>
      <c r="K1" s="27"/>
    </row>
    <row r="2" spans="1:11">
      <c r="E2" s="92"/>
      <c r="F2" s="92"/>
      <c r="G2" s="92"/>
      <c r="H2" s="111" t="s">
        <v>39</v>
      </c>
      <c r="I2" s="111"/>
    </row>
    <row r="4" spans="1:11">
      <c r="B4" s="6" t="s">
        <v>7</v>
      </c>
      <c r="C4" s="70">
        <v>14</v>
      </c>
      <c r="D4" s="29"/>
      <c r="E4" s="30" t="s">
        <v>10</v>
      </c>
      <c r="F4" s="30"/>
      <c r="G4" s="5"/>
      <c r="H4" s="69"/>
      <c r="I4" s="69"/>
    </row>
    <row r="5" spans="1:11">
      <c r="B5" s="6"/>
      <c r="C5" s="31"/>
      <c r="D5" s="29"/>
      <c r="E5" s="30"/>
      <c r="F5" s="30"/>
      <c r="G5" s="5"/>
      <c r="H5" s="69"/>
      <c r="I5" s="69"/>
    </row>
    <row r="6" spans="1:11">
      <c r="A6" s="6"/>
      <c r="C6" s="31"/>
      <c r="D6" s="29"/>
      <c r="E6" s="69"/>
      <c r="F6" s="69"/>
      <c r="G6" s="69"/>
      <c r="H6" s="69"/>
      <c r="I6" s="69"/>
    </row>
    <row r="7" spans="1:11">
      <c r="A7" s="32"/>
      <c r="B7" s="32"/>
      <c r="C7" s="33"/>
      <c r="D7" s="34"/>
      <c r="E7" s="35" t="s">
        <v>0</v>
      </c>
      <c r="F7" s="112">
        <f>SUM(I10:I10)</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3" t="s">
        <v>44</v>
      </c>
      <c r="B10" s="43" t="s">
        <v>239</v>
      </c>
      <c r="C10" s="44">
        <v>568000</v>
      </c>
      <c r="D10" s="46" t="s">
        <v>128</v>
      </c>
      <c r="E10" s="41"/>
      <c r="F10" s="41"/>
      <c r="G10" s="41"/>
      <c r="H10" s="53"/>
      <c r="I10" s="42">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B11" sqref="B11"/>
    </sheetView>
  </sheetViews>
  <sheetFormatPr defaultColWidth="9.140625" defaultRowHeight="15"/>
  <cols>
    <col min="1" max="1" width="5.28515625" style="68" customWidth="1"/>
    <col min="2" max="2" width="77.140625" style="68" customWidth="1"/>
    <col min="3" max="3" width="9.7109375" style="28" customWidth="1"/>
    <col min="4" max="4" width="10.7109375" style="71" customWidth="1"/>
    <col min="5" max="5" width="22.28515625" style="68" customWidth="1"/>
    <col min="6" max="6" width="21.42578125" style="68" customWidth="1"/>
    <col min="7" max="7" width="21.85546875" style="68" customWidth="1"/>
    <col min="8" max="8" width="18.28515625" style="68" customWidth="1"/>
    <col min="9" max="9" width="23" style="68" customWidth="1"/>
    <col min="10" max="11" width="14.28515625" style="68" customWidth="1"/>
    <col min="12" max="16384" width="9.140625" style="68"/>
  </cols>
  <sheetData>
    <row r="1" spans="1:11">
      <c r="B1" s="26" t="str">
        <f>'Informacje ogólne'!C4</f>
        <v>DFP.271.165.2020.LS</v>
      </c>
      <c r="C1" s="68"/>
      <c r="I1" s="27" t="s">
        <v>40</v>
      </c>
      <c r="J1" s="27"/>
      <c r="K1" s="27"/>
    </row>
    <row r="2" spans="1:11">
      <c r="E2" s="92"/>
      <c r="F2" s="92"/>
      <c r="G2" s="92"/>
      <c r="H2" s="111" t="s">
        <v>39</v>
      </c>
      <c r="I2" s="111"/>
    </row>
    <row r="4" spans="1:11">
      <c r="B4" s="6" t="s">
        <v>7</v>
      </c>
      <c r="C4" s="70">
        <v>15</v>
      </c>
      <c r="D4" s="29"/>
      <c r="E4" s="30" t="s">
        <v>10</v>
      </c>
      <c r="F4" s="30"/>
      <c r="G4" s="5"/>
      <c r="H4" s="69"/>
      <c r="I4" s="69"/>
    </row>
    <row r="5" spans="1:11">
      <c r="B5" s="6"/>
      <c r="C5" s="31"/>
      <c r="D5" s="29"/>
      <c r="E5" s="30"/>
      <c r="F5" s="30"/>
      <c r="G5" s="5"/>
      <c r="H5" s="69"/>
      <c r="I5" s="69"/>
    </row>
    <row r="6" spans="1:11">
      <c r="A6" s="6"/>
      <c r="C6" s="31"/>
      <c r="D6" s="29"/>
      <c r="E6" s="69"/>
      <c r="F6" s="69"/>
      <c r="G6" s="69"/>
      <c r="H6" s="69"/>
      <c r="I6" s="69"/>
    </row>
    <row r="7" spans="1:11">
      <c r="A7" s="32"/>
      <c r="B7" s="32"/>
      <c r="C7" s="33"/>
      <c r="D7" s="34"/>
      <c r="E7" s="35" t="s">
        <v>0</v>
      </c>
      <c r="F7" s="112">
        <f>SUM(I10:I12)</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3" t="s">
        <v>44</v>
      </c>
      <c r="B10" s="43" t="s">
        <v>229</v>
      </c>
      <c r="C10" s="44">
        <v>5000</v>
      </c>
      <c r="D10" s="46" t="s">
        <v>128</v>
      </c>
      <c r="E10" s="41"/>
      <c r="F10" s="41"/>
      <c r="G10" s="41"/>
      <c r="H10" s="53"/>
      <c r="I10" s="42">
        <f>ROUND(ROUND(C10,2)*ROUND(H10,2),2)</f>
        <v>0</v>
      </c>
    </row>
    <row r="11" spans="1:11" s="40" customFormat="1" ht="180">
      <c r="A11" s="63" t="s">
        <v>45</v>
      </c>
      <c r="B11" s="43" t="s">
        <v>230</v>
      </c>
      <c r="C11" s="44">
        <v>24000</v>
      </c>
      <c r="D11" s="46" t="s">
        <v>128</v>
      </c>
      <c r="E11" s="41"/>
      <c r="F11" s="41"/>
      <c r="G11" s="41"/>
      <c r="H11" s="53"/>
      <c r="I11" s="42">
        <f>ROUND(ROUND(C11,2)*ROUND(H11,2),2)</f>
        <v>0</v>
      </c>
    </row>
    <row r="12" spans="1:11" ht="240">
      <c r="A12" s="63" t="s">
        <v>46</v>
      </c>
      <c r="B12" s="43" t="s">
        <v>228</v>
      </c>
      <c r="C12" s="44">
        <v>50000</v>
      </c>
      <c r="D12" s="46" t="s">
        <v>128</v>
      </c>
      <c r="E12" s="41"/>
      <c r="F12" s="41"/>
      <c r="G12" s="41"/>
      <c r="H12" s="53"/>
      <c r="I12" s="42">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5"/>
  <sheetViews>
    <sheetView showGridLines="0" view="pageBreakPreview" topLeftCell="A71" zoomScaleNormal="100" zoomScaleSheetLayoutView="100" zoomScalePageLayoutView="85" workbookViewId="0">
      <selection activeCell="B74" sqref="B74"/>
    </sheetView>
  </sheetViews>
  <sheetFormatPr defaultColWidth="9.140625" defaultRowHeight="15"/>
  <cols>
    <col min="1" max="1" width="5.28515625" style="55" customWidth="1"/>
    <col min="2" max="2" width="78" style="55" customWidth="1"/>
    <col min="3" max="3" width="9.7109375" style="28" customWidth="1"/>
    <col min="4" max="4" width="10.7109375" style="58" customWidth="1"/>
    <col min="5" max="5" width="22.28515625" style="55" customWidth="1"/>
    <col min="6" max="6" width="21.42578125" style="55" customWidth="1"/>
    <col min="7" max="7" width="21.85546875" style="55" customWidth="1"/>
    <col min="8" max="8" width="18.28515625" style="55" customWidth="1"/>
    <col min="9" max="9" width="23" style="55" customWidth="1"/>
    <col min="10" max="11" width="14.28515625" style="55" customWidth="1"/>
    <col min="12" max="16384" width="9.140625" style="55"/>
  </cols>
  <sheetData>
    <row r="1" spans="1:11">
      <c r="B1" s="26" t="str">
        <f>'Informacje ogólne'!C4</f>
        <v>DFP.271.165.2020.LS</v>
      </c>
      <c r="C1" s="55"/>
      <c r="I1" s="27" t="s">
        <v>40</v>
      </c>
      <c r="J1" s="27"/>
      <c r="K1" s="27"/>
    </row>
    <row r="2" spans="1:11">
      <c r="E2" s="92"/>
      <c r="F2" s="92"/>
      <c r="G2" s="92"/>
      <c r="H2" s="111" t="s">
        <v>39</v>
      </c>
      <c r="I2" s="111"/>
    </row>
    <row r="4" spans="1:11">
      <c r="B4" s="6" t="s">
        <v>7</v>
      </c>
      <c r="C4" s="56">
        <v>1</v>
      </c>
      <c r="D4" s="29"/>
      <c r="E4" s="30" t="s">
        <v>10</v>
      </c>
      <c r="F4" s="30"/>
      <c r="G4" s="5"/>
      <c r="H4" s="54"/>
      <c r="I4" s="54"/>
    </row>
    <row r="5" spans="1:11">
      <c r="B5" s="6"/>
      <c r="C5" s="31"/>
      <c r="D5" s="29"/>
      <c r="E5" s="30"/>
      <c r="F5" s="30"/>
      <c r="G5" s="5"/>
      <c r="H5" s="54"/>
      <c r="I5" s="54"/>
    </row>
    <row r="6" spans="1:11">
      <c r="A6" s="6"/>
      <c r="C6" s="31"/>
      <c r="D6" s="29"/>
      <c r="E6" s="54"/>
      <c r="F6" s="54"/>
      <c r="G6" s="54"/>
      <c r="H6" s="54"/>
      <c r="I6" s="54"/>
    </row>
    <row r="7" spans="1:11">
      <c r="A7" s="32"/>
      <c r="B7" s="32"/>
      <c r="C7" s="33"/>
      <c r="D7" s="34"/>
      <c r="E7" s="35" t="s">
        <v>0</v>
      </c>
      <c r="F7" s="112">
        <f>SUM(I10:I72)</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63" t="s">
        <v>44</v>
      </c>
      <c r="B10" s="43" t="s">
        <v>127</v>
      </c>
      <c r="C10" s="44">
        <v>410000</v>
      </c>
      <c r="D10" s="46" t="s">
        <v>128</v>
      </c>
      <c r="E10" s="41"/>
      <c r="F10" s="41"/>
      <c r="G10" s="41"/>
      <c r="H10" s="53"/>
      <c r="I10" s="42">
        <f>ROUND(ROUND(C10,2)*ROUND(H10,2),2)</f>
        <v>0</v>
      </c>
    </row>
    <row r="11" spans="1:11" s="40" customFormat="1" ht="75">
      <c r="A11" s="63" t="s">
        <v>45</v>
      </c>
      <c r="B11" s="43" t="s">
        <v>129</v>
      </c>
      <c r="C11" s="44">
        <v>360</v>
      </c>
      <c r="D11" s="46" t="s">
        <v>128</v>
      </c>
      <c r="E11" s="41"/>
      <c r="F11" s="41"/>
      <c r="G11" s="41"/>
      <c r="H11" s="53"/>
      <c r="I11" s="42">
        <f>ROUND(ROUND(C11,2)*ROUND(H11,2),2)</f>
        <v>0</v>
      </c>
    </row>
    <row r="12" spans="1:11" ht="75">
      <c r="A12" s="63" t="s">
        <v>46</v>
      </c>
      <c r="B12" s="43" t="s">
        <v>130</v>
      </c>
      <c r="C12" s="44">
        <v>1760</v>
      </c>
      <c r="D12" s="46" t="s">
        <v>128</v>
      </c>
      <c r="E12" s="41"/>
      <c r="F12" s="41"/>
      <c r="G12" s="41"/>
      <c r="H12" s="53"/>
      <c r="I12" s="42">
        <f t="shared" ref="I12:I20" si="0">ROUND(ROUND(C12,2)*ROUND(H12,2),2)</f>
        <v>0</v>
      </c>
    </row>
    <row r="13" spans="1:11" ht="75">
      <c r="A13" s="63" t="s">
        <v>47</v>
      </c>
      <c r="B13" s="43" t="s">
        <v>131</v>
      </c>
      <c r="C13" s="44">
        <v>127000</v>
      </c>
      <c r="D13" s="46" t="s">
        <v>128</v>
      </c>
      <c r="E13" s="41"/>
      <c r="F13" s="41"/>
      <c r="G13" s="41"/>
      <c r="H13" s="53"/>
      <c r="I13" s="42">
        <f t="shared" si="0"/>
        <v>0</v>
      </c>
    </row>
    <row r="14" spans="1:11" ht="75">
      <c r="A14" s="63" t="s">
        <v>48</v>
      </c>
      <c r="B14" s="43" t="s">
        <v>132</v>
      </c>
      <c r="C14" s="44">
        <v>1550</v>
      </c>
      <c r="D14" s="46" t="s">
        <v>128</v>
      </c>
      <c r="E14" s="41"/>
      <c r="F14" s="41"/>
      <c r="G14" s="41"/>
      <c r="H14" s="53"/>
      <c r="I14" s="42">
        <f t="shared" si="0"/>
        <v>0</v>
      </c>
    </row>
    <row r="15" spans="1:11" ht="105">
      <c r="A15" s="63" t="s">
        <v>49</v>
      </c>
      <c r="B15" s="43" t="s">
        <v>188</v>
      </c>
      <c r="C15" s="44">
        <v>8800</v>
      </c>
      <c r="D15" s="46" t="s">
        <v>128</v>
      </c>
      <c r="E15" s="41"/>
      <c r="F15" s="41"/>
      <c r="G15" s="41"/>
      <c r="H15" s="53"/>
      <c r="I15" s="42">
        <f t="shared" si="0"/>
        <v>0</v>
      </c>
    </row>
    <row r="16" spans="1:11" ht="90">
      <c r="A16" s="63" t="s">
        <v>50</v>
      </c>
      <c r="B16" s="43" t="s">
        <v>133</v>
      </c>
      <c r="C16" s="44">
        <v>145000</v>
      </c>
      <c r="D16" s="46" t="s">
        <v>128</v>
      </c>
      <c r="E16" s="41"/>
      <c r="F16" s="41"/>
      <c r="G16" s="41"/>
      <c r="H16" s="53"/>
      <c r="I16" s="42">
        <f t="shared" si="0"/>
        <v>0</v>
      </c>
    </row>
    <row r="17" spans="1:9" ht="105">
      <c r="A17" s="63" t="s">
        <v>51</v>
      </c>
      <c r="B17" s="43" t="s">
        <v>134</v>
      </c>
      <c r="C17" s="44">
        <v>197000</v>
      </c>
      <c r="D17" s="46" t="s">
        <v>128</v>
      </c>
      <c r="E17" s="41"/>
      <c r="F17" s="41"/>
      <c r="G17" s="41"/>
      <c r="H17" s="53"/>
      <c r="I17" s="42">
        <f t="shared" si="0"/>
        <v>0</v>
      </c>
    </row>
    <row r="18" spans="1:9" ht="45">
      <c r="A18" s="63" t="s">
        <v>52</v>
      </c>
      <c r="B18" s="43" t="s">
        <v>135</v>
      </c>
      <c r="C18" s="44">
        <v>23000</v>
      </c>
      <c r="D18" s="46" t="s">
        <v>128</v>
      </c>
      <c r="E18" s="41"/>
      <c r="F18" s="41"/>
      <c r="G18" s="41"/>
      <c r="H18" s="53"/>
      <c r="I18" s="42">
        <f t="shared" si="0"/>
        <v>0</v>
      </c>
    </row>
    <row r="19" spans="1:9" ht="30">
      <c r="A19" s="63" t="s">
        <v>56</v>
      </c>
      <c r="B19" s="43" t="s">
        <v>189</v>
      </c>
      <c r="C19" s="44">
        <v>17500</v>
      </c>
      <c r="D19" s="46" t="s">
        <v>190</v>
      </c>
      <c r="E19" s="41"/>
      <c r="F19" s="41"/>
      <c r="G19" s="41"/>
      <c r="H19" s="53"/>
      <c r="I19" s="42">
        <f t="shared" si="0"/>
        <v>0</v>
      </c>
    </row>
    <row r="20" spans="1:9">
      <c r="A20" s="63" t="s">
        <v>57</v>
      </c>
      <c r="B20" s="43" t="s">
        <v>191</v>
      </c>
      <c r="C20" s="44">
        <v>40000</v>
      </c>
      <c r="D20" s="46" t="s">
        <v>190</v>
      </c>
      <c r="E20" s="41"/>
      <c r="F20" s="41"/>
      <c r="G20" s="41"/>
      <c r="H20" s="53"/>
      <c r="I20" s="42">
        <f t="shared" si="0"/>
        <v>0</v>
      </c>
    </row>
    <row r="21" spans="1:9" ht="30">
      <c r="A21" s="63" t="s">
        <v>71</v>
      </c>
      <c r="B21" s="43" t="s">
        <v>136</v>
      </c>
      <c r="C21" s="44">
        <v>750000</v>
      </c>
      <c r="D21" s="46" t="s">
        <v>128</v>
      </c>
      <c r="E21" s="41"/>
      <c r="F21" s="41"/>
      <c r="G21" s="41"/>
      <c r="H21" s="53"/>
      <c r="I21" s="42">
        <f t="shared" ref="I21:I72" si="1">ROUND(ROUND(C21,2)*ROUND(H21,2),2)</f>
        <v>0</v>
      </c>
    </row>
    <row r="22" spans="1:9" ht="150">
      <c r="A22" s="63" t="s">
        <v>72</v>
      </c>
      <c r="B22" s="43" t="s">
        <v>137</v>
      </c>
      <c r="C22" s="44">
        <v>193000</v>
      </c>
      <c r="D22" s="46" t="s">
        <v>128</v>
      </c>
      <c r="E22" s="41"/>
      <c r="F22" s="41"/>
      <c r="G22" s="41"/>
      <c r="H22" s="53"/>
      <c r="I22" s="42">
        <f t="shared" si="1"/>
        <v>0</v>
      </c>
    </row>
    <row r="23" spans="1:9">
      <c r="A23" s="63" t="s">
        <v>73</v>
      </c>
      <c r="B23" s="43" t="s">
        <v>138</v>
      </c>
      <c r="C23" s="44">
        <v>2600</v>
      </c>
      <c r="D23" s="46" t="s">
        <v>128</v>
      </c>
      <c r="E23" s="41"/>
      <c r="F23" s="41"/>
      <c r="G23" s="41"/>
      <c r="H23" s="53"/>
      <c r="I23" s="42">
        <f t="shared" si="1"/>
        <v>0</v>
      </c>
    </row>
    <row r="24" spans="1:9" ht="150">
      <c r="A24" s="63" t="s">
        <v>74</v>
      </c>
      <c r="B24" s="43" t="s">
        <v>139</v>
      </c>
      <c r="C24" s="44">
        <v>1600000</v>
      </c>
      <c r="D24" s="46" t="s">
        <v>128</v>
      </c>
      <c r="E24" s="41"/>
      <c r="F24" s="41"/>
      <c r="G24" s="41"/>
      <c r="H24" s="53"/>
      <c r="I24" s="42">
        <f t="shared" si="1"/>
        <v>0</v>
      </c>
    </row>
    <row r="25" spans="1:9" ht="150">
      <c r="A25" s="63" t="s">
        <v>75</v>
      </c>
      <c r="B25" s="43" t="s">
        <v>140</v>
      </c>
      <c r="C25" s="44">
        <v>1810000</v>
      </c>
      <c r="D25" s="46" t="s">
        <v>128</v>
      </c>
      <c r="E25" s="41"/>
      <c r="F25" s="41"/>
      <c r="G25" s="41"/>
      <c r="H25" s="53"/>
      <c r="I25" s="42">
        <f t="shared" si="1"/>
        <v>0</v>
      </c>
    </row>
    <row r="26" spans="1:9" ht="150">
      <c r="A26" s="63" t="s">
        <v>76</v>
      </c>
      <c r="B26" s="43" t="s">
        <v>141</v>
      </c>
      <c r="C26" s="44">
        <v>2000000</v>
      </c>
      <c r="D26" s="46" t="s">
        <v>128</v>
      </c>
      <c r="E26" s="41"/>
      <c r="F26" s="41"/>
      <c r="G26" s="41"/>
      <c r="H26" s="53"/>
      <c r="I26" s="42">
        <f t="shared" si="1"/>
        <v>0</v>
      </c>
    </row>
    <row r="27" spans="1:9" ht="150">
      <c r="A27" s="63" t="s">
        <v>77</v>
      </c>
      <c r="B27" s="43" t="s">
        <v>142</v>
      </c>
      <c r="C27" s="44">
        <v>1900000</v>
      </c>
      <c r="D27" s="46" t="s">
        <v>128</v>
      </c>
      <c r="E27" s="41"/>
      <c r="F27" s="41"/>
      <c r="G27" s="41"/>
      <c r="H27" s="53"/>
      <c r="I27" s="42">
        <f t="shared" si="1"/>
        <v>0</v>
      </c>
    </row>
    <row r="28" spans="1:9" ht="45">
      <c r="A28" s="63" t="s">
        <v>78</v>
      </c>
      <c r="B28" s="43" t="s">
        <v>143</v>
      </c>
      <c r="C28" s="44">
        <v>16500</v>
      </c>
      <c r="D28" s="46" t="s">
        <v>128</v>
      </c>
      <c r="E28" s="41"/>
      <c r="F28" s="41"/>
      <c r="G28" s="41"/>
      <c r="H28" s="53"/>
      <c r="I28" s="42">
        <f t="shared" si="1"/>
        <v>0</v>
      </c>
    </row>
    <row r="29" spans="1:9" ht="45">
      <c r="A29" s="63" t="s">
        <v>79</v>
      </c>
      <c r="B29" s="43" t="s">
        <v>144</v>
      </c>
      <c r="C29" s="44">
        <v>130000</v>
      </c>
      <c r="D29" s="46" t="s">
        <v>128</v>
      </c>
      <c r="E29" s="41"/>
      <c r="F29" s="41"/>
      <c r="G29" s="41"/>
      <c r="H29" s="53"/>
      <c r="I29" s="42">
        <f t="shared" si="1"/>
        <v>0</v>
      </c>
    </row>
    <row r="30" spans="1:9">
      <c r="A30" s="63" t="s">
        <v>80</v>
      </c>
      <c r="B30" s="43" t="s">
        <v>145</v>
      </c>
      <c r="C30" s="44">
        <v>240000</v>
      </c>
      <c r="D30" s="46" t="s">
        <v>128</v>
      </c>
      <c r="E30" s="41"/>
      <c r="F30" s="41"/>
      <c r="G30" s="41"/>
      <c r="H30" s="53"/>
      <c r="I30" s="42">
        <f t="shared" si="1"/>
        <v>0</v>
      </c>
    </row>
    <row r="31" spans="1:9" ht="60">
      <c r="A31" s="63" t="s">
        <v>81</v>
      </c>
      <c r="B31" s="43" t="s">
        <v>146</v>
      </c>
      <c r="C31" s="44">
        <v>3900</v>
      </c>
      <c r="D31" s="46" t="s">
        <v>128</v>
      </c>
      <c r="E31" s="41"/>
      <c r="F31" s="41"/>
      <c r="G31" s="41"/>
      <c r="H31" s="53"/>
      <c r="I31" s="42">
        <f t="shared" si="1"/>
        <v>0</v>
      </c>
    </row>
    <row r="32" spans="1:9" ht="75">
      <c r="A32" s="63" t="s">
        <v>82</v>
      </c>
      <c r="B32" s="43" t="s">
        <v>192</v>
      </c>
      <c r="C32" s="44">
        <v>1200</v>
      </c>
      <c r="D32" s="46" t="s">
        <v>128</v>
      </c>
      <c r="E32" s="41"/>
      <c r="F32" s="41"/>
      <c r="G32" s="41"/>
      <c r="H32" s="53"/>
      <c r="I32" s="42">
        <f t="shared" si="1"/>
        <v>0</v>
      </c>
    </row>
    <row r="33" spans="1:9">
      <c r="A33" s="63" t="s">
        <v>83</v>
      </c>
      <c r="B33" s="43" t="s">
        <v>147</v>
      </c>
      <c r="C33" s="44">
        <v>220000</v>
      </c>
      <c r="D33" s="46" t="s">
        <v>128</v>
      </c>
      <c r="E33" s="41"/>
      <c r="F33" s="41"/>
      <c r="G33" s="41"/>
      <c r="H33" s="53"/>
      <c r="I33" s="42">
        <f t="shared" si="1"/>
        <v>0</v>
      </c>
    </row>
    <row r="34" spans="1:9">
      <c r="A34" s="63" t="s">
        <v>84</v>
      </c>
      <c r="B34" s="43" t="s">
        <v>148</v>
      </c>
      <c r="C34" s="44">
        <v>2910000</v>
      </c>
      <c r="D34" s="46" t="s">
        <v>128</v>
      </c>
      <c r="E34" s="41"/>
      <c r="F34" s="41"/>
      <c r="G34" s="41"/>
      <c r="H34" s="53"/>
      <c r="I34" s="42">
        <f t="shared" si="1"/>
        <v>0</v>
      </c>
    </row>
    <row r="35" spans="1:9">
      <c r="A35" s="63" t="s">
        <v>85</v>
      </c>
      <c r="B35" s="43" t="s">
        <v>149</v>
      </c>
      <c r="C35" s="44">
        <v>720</v>
      </c>
      <c r="D35" s="46" t="s">
        <v>128</v>
      </c>
      <c r="E35" s="41"/>
      <c r="F35" s="41"/>
      <c r="G35" s="41"/>
      <c r="H35" s="53"/>
      <c r="I35" s="42">
        <f t="shared" si="1"/>
        <v>0</v>
      </c>
    </row>
    <row r="36" spans="1:9">
      <c r="A36" s="63" t="s">
        <v>86</v>
      </c>
      <c r="B36" s="43" t="s">
        <v>150</v>
      </c>
      <c r="C36" s="44">
        <v>870</v>
      </c>
      <c r="D36" s="46" t="s">
        <v>128</v>
      </c>
      <c r="E36" s="41"/>
      <c r="F36" s="41"/>
      <c r="G36" s="41"/>
      <c r="H36" s="53"/>
      <c r="I36" s="42">
        <f t="shared" si="1"/>
        <v>0</v>
      </c>
    </row>
    <row r="37" spans="1:9">
      <c r="A37" s="63" t="s">
        <v>87</v>
      </c>
      <c r="B37" s="43" t="s">
        <v>151</v>
      </c>
      <c r="C37" s="44">
        <v>13700</v>
      </c>
      <c r="D37" s="46" t="s">
        <v>128</v>
      </c>
      <c r="E37" s="41"/>
      <c r="F37" s="41"/>
      <c r="G37" s="41"/>
      <c r="H37" s="53"/>
      <c r="I37" s="42">
        <f t="shared" si="1"/>
        <v>0</v>
      </c>
    </row>
    <row r="38" spans="1:9" ht="60">
      <c r="A38" s="63" t="s">
        <v>88</v>
      </c>
      <c r="B38" s="43" t="s">
        <v>152</v>
      </c>
      <c r="C38" s="44">
        <v>310000</v>
      </c>
      <c r="D38" s="46" t="s">
        <v>128</v>
      </c>
      <c r="E38" s="41"/>
      <c r="F38" s="41"/>
      <c r="G38" s="41"/>
      <c r="H38" s="53"/>
      <c r="I38" s="42">
        <f t="shared" si="1"/>
        <v>0</v>
      </c>
    </row>
    <row r="39" spans="1:9" ht="30">
      <c r="A39" s="63" t="s">
        <v>89</v>
      </c>
      <c r="B39" s="43" t="s">
        <v>153</v>
      </c>
      <c r="C39" s="44">
        <v>25</v>
      </c>
      <c r="D39" s="46" t="s">
        <v>154</v>
      </c>
      <c r="E39" s="41"/>
      <c r="F39" s="41"/>
      <c r="G39" s="41"/>
      <c r="H39" s="53"/>
      <c r="I39" s="42">
        <f t="shared" si="1"/>
        <v>0</v>
      </c>
    </row>
    <row r="40" spans="1:9" ht="30">
      <c r="A40" s="63" t="s">
        <v>90</v>
      </c>
      <c r="B40" s="43" t="s">
        <v>155</v>
      </c>
      <c r="C40" s="44">
        <v>50</v>
      </c>
      <c r="D40" s="46" t="s">
        <v>154</v>
      </c>
      <c r="E40" s="41"/>
      <c r="F40" s="41"/>
      <c r="G40" s="41"/>
      <c r="H40" s="53"/>
      <c r="I40" s="42">
        <f t="shared" si="1"/>
        <v>0</v>
      </c>
    </row>
    <row r="41" spans="1:9" ht="75">
      <c r="A41" s="63" t="s">
        <v>91</v>
      </c>
      <c r="B41" s="43" t="s">
        <v>156</v>
      </c>
      <c r="C41" s="44">
        <v>350</v>
      </c>
      <c r="D41" s="46" t="s">
        <v>128</v>
      </c>
      <c r="E41" s="41"/>
      <c r="F41" s="41"/>
      <c r="G41" s="41"/>
      <c r="H41" s="53"/>
      <c r="I41" s="42">
        <f t="shared" si="1"/>
        <v>0</v>
      </c>
    </row>
    <row r="42" spans="1:9" ht="75">
      <c r="A42" s="63" t="s">
        <v>92</v>
      </c>
      <c r="B42" s="43" t="s">
        <v>157</v>
      </c>
      <c r="C42" s="44">
        <v>60</v>
      </c>
      <c r="D42" s="46" t="s">
        <v>128</v>
      </c>
      <c r="E42" s="41"/>
      <c r="F42" s="41"/>
      <c r="G42" s="41"/>
      <c r="H42" s="53"/>
      <c r="I42" s="42">
        <f t="shared" si="1"/>
        <v>0</v>
      </c>
    </row>
    <row r="43" spans="1:9">
      <c r="A43" s="63" t="s">
        <v>93</v>
      </c>
      <c r="B43" s="43" t="s">
        <v>158</v>
      </c>
      <c r="C43" s="44">
        <v>1540</v>
      </c>
      <c r="D43" s="46" t="s">
        <v>128</v>
      </c>
      <c r="E43" s="41"/>
      <c r="F43" s="41"/>
      <c r="G43" s="41"/>
      <c r="H43" s="53"/>
      <c r="I43" s="42">
        <f t="shared" si="1"/>
        <v>0</v>
      </c>
    </row>
    <row r="44" spans="1:9">
      <c r="A44" s="63" t="s">
        <v>94</v>
      </c>
      <c r="B44" s="43" t="s">
        <v>159</v>
      </c>
      <c r="C44" s="44">
        <v>1900</v>
      </c>
      <c r="D44" s="46" t="s">
        <v>128</v>
      </c>
      <c r="E44" s="41"/>
      <c r="F44" s="41"/>
      <c r="G44" s="41"/>
      <c r="H44" s="53"/>
      <c r="I44" s="42">
        <f t="shared" si="1"/>
        <v>0</v>
      </c>
    </row>
    <row r="45" spans="1:9" ht="30">
      <c r="A45" s="63" t="s">
        <v>95</v>
      </c>
      <c r="B45" s="43" t="s">
        <v>160</v>
      </c>
      <c r="C45" s="44">
        <v>1700</v>
      </c>
      <c r="D45" s="46" t="s">
        <v>128</v>
      </c>
      <c r="E45" s="41"/>
      <c r="F45" s="41"/>
      <c r="G45" s="41"/>
      <c r="H45" s="53"/>
      <c r="I45" s="42">
        <f t="shared" si="1"/>
        <v>0</v>
      </c>
    </row>
    <row r="46" spans="1:9" ht="90">
      <c r="A46" s="63" t="s">
        <v>96</v>
      </c>
      <c r="B46" s="43" t="s">
        <v>161</v>
      </c>
      <c r="C46" s="44">
        <v>100000</v>
      </c>
      <c r="D46" s="46" t="s">
        <v>128</v>
      </c>
      <c r="E46" s="41"/>
      <c r="F46" s="41"/>
      <c r="G46" s="41"/>
      <c r="H46" s="53"/>
      <c r="I46" s="42">
        <f t="shared" si="1"/>
        <v>0</v>
      </c>
    </row>
    <row r="47" spans="1:9" ht="75">
      <c r="A47" s="63" t="s">
        <v>97</v>
      </c>
      <c r="B47" s="43" t="s">
        <v>193</v>
      </c>
      <c r="C47" s="44">
        <v>8700</v>
      </c>
      <c r="D47" s="46" t="s">
        <v>128</v>
      </c>
      <c r="E47" s="41"/>
      <c r="F47" s="41"/>
      <c r="G47" s="41"/>
      <c r="H47" s="53"/>
      <c r="I47" s="42">
        <f t="shared" si="1"/>
        <v>0</v>
      </c>
    </row>
    <row r="48" spans="1:9" ht="45">
      <c r="A48" s="63" t="s">
        <v>98</v>
      </c>
      <c r="B48" s="43" t="s">
        <v>162</v>
      </c>
      <c r="C48" s="44">
        <v>5000</v>
      </c>
      <c r="D48" s="46" t="s">
        <v>128</v>
      </c>
      <c r="E48" s="41"/>
      <c r="F48" s="41"/>
      <c r="G48" s="41"/>
      <c r="H48" s="53"/>
      <c r="I48" s="42">
        <f t="shared" si="1"/>
        <v>0</v>
      </c>
    </row>
    <row r="49" spans="1:9" ht="75">
      <c r="A49" s="63" t="s">
        <v>99</v>
      </c>
      <c r="B49" s="43" t="s">
        <v>163</v>
      </c>
      <c r="C49" s="44">
        <v>8200</v>
      </c>
      <c r="D49" s="46" t="s">
        <v>128</v>
      </c>
      <c r="E49" s="41"/>
      <c r="F49" s="41"/>
      <c r="G49" s="41"/>
      <c r="H49" s="53"/>
      <c r="I49" s="42">
        <f t="shared" si="1"/>
        <v>0</v>
      </c>
    </row>
    <row r="50" spans="1:9" ht="45">
      <c r="A50" s="63" t="s">
        <v>100</v>
      </c>
      <c r="B50" s="43" t="s">
        <v>164</v>
      </c>
      <c r="C50" s="44">
        <v>18500</v>
      </c>
      <c r="D50" s="46" t="s">
        <v>128</v>
      </c>
      <c r="E50" s="41"/>
      <c r="F50" s="41"/>
      <c r="G50" s="41"/>
      <c r="H50" s="53"/>
      <c r="I50" s="42">
        <f t="shared" si="1"/>
        <v>0</v>
      </c>
    </row>
    <row r="51" spans="1:9">
      <c r="A51" s="63" t="s">
        <v>101</v>
      </c>
      <c r="B51" s="43" t="s">
        <v>165</v>
      </c>
      <c r="C51" s="44">
        <v>135000</v>
      </c>
      <c r="D51" s="46" t="s">
        <v>128</v>
      </c>
      <c r="E51" s="41"/>
      <c r="F51" s="41"/>
      <c r="G51" s="41"/>
      <c r="H51" s="53"/>
      <c r="I51" s="42">
        <f t="shared" si="1"/>
        <v>0</v>
      </c>
    </row>
    <row r="52" spans="1:9">
      <c r="A52" s="63" t="s">
        <v>102</v>
      </c>
      <c r="B52" s="43" t="s">
        <v>166</v>
      </c>
      <c r="C52" s="44">
        <v>21600</v>
      </c>
      <c r="D52" s="46" t="s">
        <v>128</v>
      </c>
      <c r="E52" s="41"/>
      <c r="F52" s="41"/>
      <c r="G52" s="41"/>
      <c r="H52" s="53"/>
      <c r="I52" s="42">
        <f t="shared" si="1"/>
        <v>0</v>
      </c>
    </row>
    <row r="53" spans="1:9" ht="30">
      <c r="A53" s="63" t="s">
        <v>103</v>
      </c>
      <c r="B53" s="43" t="s">
        <v>167</v>
      </c>
      <c r="C53" s="44">
        <v>78800</v>
      </c>
      <c r="D53" s="46" t="s">
        <v>128</v>
      </c>
      <c r="E53" s="41"/>
      <c r="F53" s="41"/>
      <c r="G53" s="41"/>
      <c r="H53" s="53"/>
      <c r="I53" s="42">
        <f t="shared" si="1"/>
        <v>0</v>
      </c>
    </row>
    <row r="54" spans="1:9" ht="135">
      <c r="A54" s="63" t="s">
        <v>104</v>
      </c>
      <c r="B54" s="43" t="s">
        <v>194</v>
      </c>
      <c r="C54" s="44">
        <v>3200</v>
      </c>
      <c r="D54" s="46" t="s">
        <v>190</v>
      </c>
      <c r="E54" s="41"/>
      <c r="F54" s="41"/>
      <c r="G54" s="41"/>
      <c r="H54" s="53"/>
      <c r="I54" s="42">
        <f t="shared" si="1"/>
        <v>0</v>
      </c>
    </row>
    <row r="55" spans="1:9" ht="45">
      <c r="A55" s="63" t="s">
        <v>105</v>
      </c>
      <c r="B55" s="43" t="s">
        <v>168</v>
      </c>
      <c r="C55" s="44">
        <v>10700</v>
      </c>
      <c r="D55" s="46" t="s">
        <v>128</v>
      </c>
      <c r="E55" s="41"/>
      <c r="F55" s="41"/>
      <c r="G55" s="41"/>
      <c r="H55" s="53"/>
      <c r="I55" s="42">
        <f t="shared" si="1"/>
        <v>0</v>
      </c>
    </row>
    <row r="56" spans="1:9">
      <c r="A56" s="63" t="s">
        <v>106</v>
      </c>
      <c r="B56" s="43" t="s">
        <v>169</v>
      </c>
      <c r="C56" s="44">
        <v>4900</v>
      </c>
      <c r="D56" s="46" t="s">
        <v>170</v>
      </c>
      <c r="E56" s="41"/>
      <c r="F56" s="41"/>
      <c r="G56" s="41"/>
      <c r="H56" s="53"/>
      <c r="I56" s="42">
        <f t="shared" si="1"/>
        <v>0</v>
      </c>
    </row>
    <row r="57" spans="1:9">
      <c r="A57" s="63" t="s">
        <v>107</v>
      </c>
      <c r="B57" s="43" t="s">
        <v>171</v>
      </c>
      <c r="C57" s="44">
        <v>850</v>
      </c>
      <c r="D57" s="46" t="s">
        <v>190</v>
      </c>
      <c r="E57" s="41"/>
      <c r="F57" s="41"/>
      <c r="G57" s="41"/>
      <c r="H57" s="53"/>
      <c r="I57" s="42">
        <f t="shared" si="1"/>
        <v>0</v>
      </c>
    </row>
    <row r="58" spans="1:9" ht="90">
      <c r="A58" s="63" t="s">
        <v>108</v>
      </c>
      <c r="B58" s="43" t="s">
        <v>172</v>
      </c>
      <c r="C58" s="44">
        <v>120</v>
      </c>
      <c r="D58" s="46" t="s">
        <v>173</v>
      </c>
      <c r="E58" s="41"/>
      <c r="F58" s="41"/>
      <c r="G58" s="41"/>
      <c r="H58" s="53"/>
      <c r="I58" s="42">
        <f t="shared" si="1"/>
        <v>0</v>
      </c>
    </row>
    <row r="59" spans="1:9" ht="60">
      <c r="A59" s="63" t="s">
        <v>109</v>
      </c>
      <c r="B59" s="43" t="s">
        <v>174</v>
      </c>
      <c r="C59" s="44">
        <v>5400</v>
      </c>
      <c r="D59" s="46" t="s">
        <v>190</v>
      </c>
      <c r="E59" s="41"/>
      <c r="F59" s="41"/>
      <c r="G59" s="41"/>
      <c r="H59" s="53"/>
      <c r="I59" s="42">
        <f t="shared" si="1"/>
        <v>0</v>
      </c>
    </row>
    <row r="60" spans="1:9" ht="90">
      <c r="A60" s="63" t="s">
        <v>110</v>
      </c>
      <c r="B60" s="43" t="s">
        <v>175</v>
      </c>
      <c r="C60" s="44">
        <v>4400</v>
      </c>
      <c r="D60" s="46" t="s">
        <v>128</v>
      </c>
      <c r="E60" s="41"/>
      <c r="F60" s="41"/>
      <c r="G60" s="41"/>
      <c r="H60" s="53"/>
      <c r="I60" s="42">
        <f t="shared" si="1"/>
        <v>0</v>
      </c>
    </row>
    <row r="61" spans="1:9" ht="90">
      <c r="A61" s="63" t="s">
        <v>111</v>
      </c>
      <c r="B61" s="43" t="s">
        <v>176</v>
      </c>
      <c r="C61" s="44">
        <v>2000</v>
      </c>
      <c r="D61" s="46" t="s">
        <v>128</v>
      </c>
      <c r="E61" s="41"/>
      <c r="F61" s="41"/>
      <c r="G61" s="41"/>
      <c r="H61" s="53"/>
      <c r="I61" s="42">
        <f t="shared" si="1"/>
        <v>0</v>
      </c>
    </row>
    <row r="62" spans="1:9" ht="135">
      <c r="A62" s="63" t="s">
        <v>112</v>
      </c>
      <c r="B62" s="43" t="s">
        <v>177</v>
      </c>
      <c r="C62" s="44">
        <v>5100</v>
      </c>
      <c r="D62" s="46" t="s">
        <v>128</v>
      </c>
      <c r="E62" s="41"/>
      <c r="F62" s="41"/>
      <c r="G62" s="41"/>
      <c r="H62" s="53"/>
      <c r="I62" s="42">
        <f t="shared" si="1"/>
        <v>0</v>
      </c>
    </row>
    <row r="63" spans="1:9" ht="90">
      <c r="A63" s="63" t="s">
        <v>113</v>
      </c>
      <c r="B63" s="43" t="s">
        <v>178</v>
      </c>
      <c r="C63" s="44">
        <v>3700</v>
      </c>
      <c r="D63" s="46" t="s">
        <v>128</v>
      </c>
      <c r="E63" s="41"/>
      <c r="F63" s="41"/>
      <c r="G63" s="41"/>
      <c r="H63" s="53"/>
      <c r="I63" s="42">
        <f t="shared" si="1"/>
        <v>0</v>
      </c>
    </row>
    <row r="64" spans="1:9" ht="120">
      <c r="A64" s="63" t="s">
        <v>114</v>
      </c>
      <c r="B64" s="43" t="s">
        <v>179</v>
      </c>
      <c r="C64" s="44">
        <v>2800</v>
      </c>
      <c r="D64" s="46" t="s">
        <v>128</v>
      </c>
      <c r="E64" s="41"/>
      <c r="F64" s="41"/>
      <c r="G64" s="41"/>
      <c r="H64" s="53"/>
      <c r="I64" s="42">
        <f t="shared" si="1"/>
        <v>0</v>
      </c>
    </row>
    <row r="65" spans="1:9" ht="120">
      <c r="A65" s="63" t="s">
        <v>115</v>
      </c>
      <c r="B65" s="43" t="s">
        <v>180</v>
      </c>
      <c r="C65" s="44">
        <v>4100</v>
      </c>
      <c r="D65" s="46" t="s">
        <v>128</v>
      </c>
      <c r="E65" s="41"/>
      <c r="F65" s="41"/>
      <c r="G65" s="41"/>
      <c r="H65" s="53"/>
      <c r="I65" s="42">
        <f t="shared" si="1"/>
        <v>0</v>
      </c>
    </row>
    <row r="66" spans="1:9" ht="120">
      <c r="A66" s="63" t="s">
        <v>116</v>
      </c>
      <c r="B66" s="43" t="s">
        <v>181</v>
      </c>
      <c r="C66" s="44">
        <v>4000</v>
      </c>
      <c r="D66" s="46" t="s">
        <v>128</v>
      </c>
      <c r="E66" s="41"/>
      <c r="F66" s="41"/>
      <c r="G66" s="41"/>
      <c r="H66" s="53"/>
      <c r="I66" s="42">
        <f t="shared" si="1"/>
        <v>0</v>
      </c>
    </row>
    <row r="67" spans="1:9" ht="135">
      <c r="A67" s="63" t="s">
        <v>117</v>
      </c>
      <c r="B67" s="43" t="s">
        <v>182</v>
      </c>
      <c r="C67" s="44">
        <v>3200</v>
      </c>
      <c r="D67" s="46" t="s">
        <v>128</v>
      </c>
      <c r="E67" s="41"/>
      <c r="F67" s="41"/>
      <c r="G67" s="41"/>
      <c r="H67" s="53"/>
      <c r="I67" s="42">
        <f t="shared" si="1"/>
        <v>0</v>
      </c>
    </row>
    <row r="68" spans="1:9" ht="90">
      <c r="A68" s="63" t="s">
        <v>118</v>
      </c>
      <c r="B68" s="43" t="s">
        <v>183</v>
      </c>
      <c r="C68" s="44">
        <v>1600</v>
      </c>
      <c r="D68" s="46" t="s">
        <v>128</v>
      </c>
      <c r="E68" s="41"/>
      <c r="F68" s="41"/>
      <c r="G68" s="41"/>
      <c r="H68" s="53"/>
      <c r="I68" s="42">
        <f t="shared" si="1"/>
        <v>0</v>
      </c>
    </row>
    <row r="69" spans="1:9" ht="195">
      <c r="A69" s="63" t="s">
        <v>119</v>
      </c>
      <c r="B69" s="43" t="s">
        <v>184</v>
      </c>
      <c r="C69" s="44">
        <v>265000</v>
      </c>
      <c r="D69" s="46" t="s">
        <v>128</v>
      </c>
      <c r="E69" s="41"/>
      <c r="F69" s="41"/>
      <c r="G69" s="41"/>
      <c r="H69" s="53"/>
      <c r="I69" s="42">
        <f t="shared" si="1"/>
        <v>0</v>
      </c>
    </row>
    <row r="70" spans="1:9" ht="390">
      <c r="A70" s="63" t="s">
        <v>120</v>
      </c>
      <c r="B70" s="43" t="s">
        <v>195</v>
      </c>
      <c r="C70" s="44">
        <v>1981000</v>
      </c>
      <c r="D70" s="46" t="s">
        <v>128</v>
      </c>
      <c r="E70" s="41"/>
      <c r="F70" s="41"/>
      <c r="G70" s="41"/>
      <c r="H70" s="53"/>
      <c r="I70" s="42">
        <f t="shared" si="1"/>
        <v>0</v>
      </c>
    </row>
    <row r="71" spans="1:9" ht="30">
      <c r="A71" s="63" t="s">
        <v>121</v>
      </c>
      <c r="B71" s="43" t="s">
        <v>185</v>
      </c>
      <c r="C71" s="44">
        <v>4000000</v>
      </c>
      <c r="D71" s="46" t="s">
        <v>186</v>
      </c>
      <c r="E71" s="41"/>
      <c r="F71" s="41"/>
      <c r="G71" s="41"/>
      <c r="H71" s="53"/>
      <c r="I71" s="42">
        <f t="shared" si="1"/>
        <v>0</v>
      </c>
    </row>
    <row r="72" spans="1:9" ht="105">
      <c r="A72" s="63" t="s">
        <v>122</v>
      </c>
      <c r="B72" s="43" t="s">
        <v>231</v>
      </c>
      <c r="C72" s="44">
        <v>7000000</v>
      </c>
      <c r="D72" s="46" t="s">
        <v>186</v>
      </c>
      <c r="E72" s="41"/>
      <c r="F72" s="41"/>
      <c r="G72" s="41"/>
      <c r="H72" s="53"/>
      <c r="I72" s="42">
        <f t="shared" si="1"/>
        <v>0</v>
      </c>
    </row>
    <row r="74" spans="1:9" ht="118.5" customHeight="1">
      <c r="B74" s="55" t="s">
        <v>187</v>
      </c>
    </row>
    <row r="75" spans="1:9" ht="30">
      <c r="B75" s="55" t="s">
        <v>232</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F7" sqref="F7:G7"/>
    </sheetView>
  </sheetViews>
  <sheetFormatPr defaultColWidth="9.140625" defaultRowHeight="15"/>
  <cols>
    <col min="1" max="1" width="5.28515625" style="59" customWidth="1"/>
    <col min="2" max="2" width="78" style="59" customWidth="1"/>
    <col min="3" max="3" width="9.7109375" style="28" customWidth="1"/>
    <col min="4" max="4" width="10.7109375" style="62" customWidth="1"/>
    <col min="5" max="5" width="22.28515625" style="59" customWidth="1"/>
    <col min="6" max="6" width="21.42578125" style="59" customWidth="1"/>
    <col min="7" max="7" width="21.85546875" style="59" customWidth="1"/>
    <col min="8" max="8" width="18.28515625" style="59" customWidth="1"/>
    <col min="9" max="9" width="23" style="59" customWidth="1"/>
    <col min="10" max="11" width="14.28515625" style="59" customWidth="1"/>
    <col min="12" max="16384" width="9.140625" style="59"/>
  </cols>
  <sheetData>
    <row r="1" spans="1:11">
      <c r="B1" s="26" t="str">
        <f>'Informacje ogólne'!C4</f>
        <v>DFP.271.165.2020.LS</v>
      </c>
      <c r="C1" s="59"/>
      <c r="I1" s="27" t="s">
        <v>40</v>
      </c>
      <c r="J1" s="27"/>
      <c r="K1" s="27"/>
    </row>
    <row r="2" spans="1:11">
      <c r="E2" s="92"/>
      <c r="F2" s="92"/>
      <c r="G2" s="92"/>
      <c r="H2" s="111" t="s">
        <v>39</v>
      </c>
      <c r="I2" s="111"/>
    </row>
    <row r="4" spans="1:11">
      <c r="B4" s="6" t="s">
        <v>7</v>
      </c>
      <c r="C4" s="61">
        <v>2</v>
      </c>
      <c r="D4" s="29"/>
      <c r="E4" s="30" t="s">
        <v>10</v>
      </c>
      <c r="F4" s="30"/>
      <c r="G4" s="5"/>
      <c r="H4" s="60"/>
      <c r="I4" s="60"/>
    </row>
    <row r="5" spans="1:11">
      <c r="B5" s="6"/>
      <c r="C5" s="31"/>
      <c r="D5" s="29"/>
      <c r="E5" s="30"/>
      <c r="F5" s="30"/>
      <c r="G5" s="5"/>
      <c r="H5" s="60"/>
      <c r="I5" s="60"/>
    </row>
    <row r="6" spans="1:11">
      <c r="A6" s="6"/>
      <c r="C6" s="31"/>
      <c r="D6" s="29"/>
      <c r="E6" s="60"/>
      <c r="F6" s="60"/>
      <c r="G6" s="60"/>
      <c r="H6" s="60"/>
      <c r="I6" s="60"/>
    </row>
    <row r="7" spans="1:11">
      <c r="A7" s="32"/>
      <c r="B7" s="32"/>
      <c r="C7" s="33"/>
      <c r="D7" s="34"/>
      <c r="E7" s="35" t="s">
        <v>0</v>
      </c>
      <c r="F7" s="112">
        <f>SUM(I10:I10)</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05">
      <c r="A10" s="63" t="s">
        <v>44</v>
      </c>
      <c r="B10" s="43" t="s">
        <v>196</v>
      </c>
      <c r="C10" s="44">
        <v>33200</v>
      </c>
      <c r="D10" s="46" t="s">
        <v>186</v>
      </c>
      <c r="E10" s="41"/>
      <c r="F10" s="41"/>
      <c r="G10" s="41"/>
      <c r="H10" s="53"/>
      <c r="I10" s="42">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18" sqref="B18"/>
    </sheetView>
  </sheetViews>
  <sheetFormatPr defaultColWidth="9.140625" defaultRowHeight="15"/>
  <cols>
    <col min="1" max="1" width="5.28515625" style="73" customWidth="1"/>
    <col min="2" max="2" width="78" style="73" customWidth="1"/>
    <col min="3" max="3" width="9.7109375" style="28" customWidth="1"/>
    <col min="4" max="4" width="10.7109375" style="75" customWidth="1"/>
    <col min="5" max="5" width="22.28515625" style="73" customWidth="1"/>
    <col min="6" max="6" width="21.42578125" style="73" customWidth="1"/>
    <col min="7" max="7" width="21.85546875" style="73" customWidth="1"/>
    <col min="8" max="8" width="18.28515625" style="73" customWidth="1"/>
    <col min="9" max="9" width="23" style="73" customWidth="1"/>
    <col min="10" max="11" width="14.28515625" style="73" customWidth="1"/>
    <col min="12" max="16384" width="9.140625" style="73"/>
  </cols>
  <sheetData>
    <row r="1" spans="1:11">
      <c r="B1" s="26" t="str">
        <f>'Informacje ogólne'!C4</f>
        <v>DFP.271.165.2020.LS</v>
      </c>
      <c r="C1" s="73"/>
      <c r="I1" s="27" t="s">
        <v>40</v>
      </c>
      <c r="J1" s="27"/>
      <c r="K1" s="27"/>
    </row>
    <row r="2" spans="1:11">
      <c r="E2" s="92"/>
      <c r="F2" s="92"/>
      <c r="G2" s="92"/>
      <c r="H2" s="111" t="s">
        <v>39</v>
      </c>
      <c r="I2" s="111"/>
    </row>
    <row r="4" spans="1:11">
      <c r="B4" s="6" t="s">
        <v>7</v>
      </c>
      <c r="C4" s="74">
        <v>3</v>
      </c>
      <c r="D4" s="29"/>
      <c r="E4" s="30" t="s">
        <v>10</v>
      </c>
      <c r="F4" s="30"/>
      <c r="G4" s="5"/>
      <c r="H4" s="72"/>
      <c r="I4" s="72"/>
    </row>
    <row r="5" spans="1:11">
      <c r="B5" s="6"/>
      <c r="C5" s="31"/>
      <c r="D5" s="29"/>
      <c r="E5" s="30"/>
      <c r="F5" s="30"/>
      <c r="G5" s="5"/>
      <c r="H5" s="72"/>
      <c r="I5" s="72"/>
    </row>
    <row r="6" spans="1:11">
      <c r="A6" s="6"/>
      <c r="C6" s="31"/>
      <c r="D6" s="29"/>
      <c r="E6" s="72"/>
      <c r="F6" s="72"/>
      <c r="G6" s="72"/>
      <c r="H6" s="72"/>
      <c r="I6" s="72"/>
    </row>
    <row r="7" spans="1:11">
      <c r="A7" s="32"/>
      <c r="B7" s="32"/>
      <c r="C7" s="33"/>
      <c r="D7" s="34"/>
      <c r="E7" s="35" t="s">
        <v>0</v>
      </c>
      <c r="F7" s="112">
        <f>SUM(I10:I10)</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3" t="s">
        <v>44</v>
      </c>
      <c r="B10" s="43" t="s">
        <v>233</v>
      </c>
      <c r="C10" s="44">
        <v>1533000</v>
      </c>
      <c r="D10" s="46" t="s">
        <v>186</v>
      </c>
      <c r="E10" s="41"/>
      <c r="F10" s="41"/>
      <c r="G10" s="41"/>
      <c r="H10" s="53"/>
      <c r="I10" s="42">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B16" sqref="B16"/>
    </sheetView>
  </sheetViews>
  <sheetFormatPr defaultColWidth="9.140625" defaultRowHeight="15"/>
  <cols>
    <col min="1" max="1" width="5.28515625" style="59" customWidth="1"/>
    <col min="2" max="2" width="78" style="59" customWidth="1"/>
    <col min="3" max="3" width="9.7109375" style="28" customWidth="1"/>
    <col min="4" max="4" width="10.7109375" style="62" customWidth="1"/>
    <col min="5" max="5" width="22.28515625" style="59" customWidth="1"/>
    <col min="6" max="6" width="21.42578125" style="59" customWidth="1"/>
    <col min="7" max="7" width="21.85546875" style="59" customWidth="1"/>
    <col min="8" max="8" width="18.28515625" style="59" customWidth="1"/>
    <col min="9" max="9" width="23" style="59" customWidth="1"/>
    <col min="10" max="11" width="14.28515625" style="59" customWidth="1"/>
    <col min="12" max="16384" width="9.140625" style="59"/>
  </cols>
  <sheetData>
    <row r="1" spans="1:11">
      <c r="B1" s="26" t="str">
        <f>'Informacje ogólne'!C4</f>
        <v>DFP.271.165.2020.LS</v>
      </c>
      <c r="C1" s="59"/>
      <c r="I1" s="27" t="s">
        <v>40</v>
      </c>
      <c r="J1" s="27"/>
      <c r="K1" s="27"/>
    </row>
    <row r="2" spans="1:11">
      <c r="E2" s="92"/>
      <c r="F2" s="92"/>
      <c r="G2" s="92"/>
      <c r="H2" s="111" t="s">
        <v>39</v>
      </c>
      <c r="I2" s="111"/>
    </row>
    <row r="4" spans="1:11">
      <c r="B4" s="6" t="s">
        <v>7</v>
      </c>
      <c r="C4" s="61">
        <v>4</v>
      </c>
      <c r="D4" s="29"/>
      <c r="E4" s="30" t="s">
        <v>10</v>
      </c>
      <c r="F4" s="30"/>
      <c r="G4" s="5"/>
      <c r="H4" s="60"/>
      <c r="I4" s="60"/>
    </row>
    <row r="5" spans="1:11">
      <c r="B5" s="6"/>
      <c r="C5" s="31"/>
      <c r="D5" s="29"/>
      <c r="E5" s="30"/>
      <c r="F5" s="30"/>
      <c r="G5" s="5"/>
      <c r="H5" s="60"/>
      <c r="I5" s="60"/>
    </row>
    <row r="6" spans="1:11">
      <c r="A6" s="6"/>
      <c r="C6" s="31"/>
      <c r="D6" s="29"/>
      <c r="E6" s="60"/>
      <c r="F6" s="60"/>
      <c r="G6" s="60"/>
      <c r="H6" s="60"/>
      <c r="I6" s="60"/>
    </row>
    <row r="7" spans="1:11">
      <c r="A7" s="32"/>
      <c r="B7" s="32"/>
      <c r="C7" s="33"/>
      <c r="D7" s="34"/>
      <c r="E7" s="35" t="s">
        <v>0</v>
      </c>
      <c r="F7" s="112">
        <f>SUM(I10:I10)</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3" t="s">
        <v>44</v>
      </c>
      <c r="B10" s="43" t="s">
        <v>197</v>
      </c>
      <c r="C10" s="44">
        <v>139000</v>
      </c>
      <c r="D10" s="46" t="s">
        <v>186</v>
      </c>
      <c r="E10" s="41"/>
      <c r="F10" s="41"/>
      <c r="G10" s="41"/>
      <c r="H10" s="53"/>
      <c r="I10" s="42">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1" zoomScaleNormal="100" zoomScaleSheetLayoutView="100" zoomScalePageLayoutView="85" workbookViewId="0">
      <selection activeCell="B10" sqref="B10"/>
    </sheetView>
  </sheetViews>
  <sheetFormatPr defaultColWidth="9.140625" defaultRowHeight="15"/>
  <cols>
    <col min="1" max="1" width="5.28515625" style="59" customWidth="1"/>
    <col min="2" max="2" width="78" style="59" customWidth="1"/>
    <col min="3" max="3" width="9.7109375" style="28" customWidth="1"/>
    <col min="4" max="4" width="10.7109375" style="62" customWidth="1"/>
    <col min="5" max="5" width="22.28515625" style="59" customWidth="1"/>
    <col min="6" max="6" width="21.42578125" style="59" customWidth="1"/>
    <col min="7" max="7" width="21.85546875" style="59" customWidth="1"/>
    <col min="8" max="8" width="18.28515625" style="59" customWidth="1"/>
    <col min="9" max="9" width="23" style="59" customWidth="1"/>
    <col min="10" max="11" width="14.28515625" style="59" customWidth="1"/>
    <col min="12" max="16384" width="9.140625" style="59"/>
  </cols>
  <sheetData>
    <row r="1" spans="1:11">
      <c r="B1" s="26" t="str">
        <f>'Informacje ogólne'!C4</f>
        <v>DFP.271.165.2020.LS</v>
      </c>
      <c r="C1" s="59"/>
      <c r="I1" s="27" t="s">
        <v>40</v>
      </c>
      <c r="J1" s="27"/>
      <c r="K1" s="27"/>
    </row>
    <row r="2" spans="1:11">
      <c r="E2" s="92"/>
      <c r="F2" s="92"/>
      <c r="G2" s="92"/>
      <c r="H2" s="111" t="s">
        <v>39</v>
      </c>
      <c r="I2" s="111"/>
    </row>
    <row r="4" spans="1:11">
      <c r="B4" s="6" t="s">
        <v>7</v>
      </c>
      <c r="C4" s="61">
        <v>5</v>
      </c>
      <c r="D4" s="29"/>
      <c r="E4" s="30" t="s">
        <v>10</v>
      </c>
      <c r="F4" s="30"/>
      <c r="G4" s="5"/>
      <c r="H4" s="60"/>
      <c r="I4" s="60"/>
    </row>
    <row r="5" spans="1:11">
      <c r="B5" s="6"/>
      <c r="C5" s="31"/>
      <c r="D5" s="29"/>
      <c r="E5" s="30"/>
      <c r="F5" s="30"/>
      <c r="G5" s="5"/>
      <c r="H5" s="60"/>
      <c r="I5" s="60"/>
    </row>
    <row r="6" spans="1:11">
      <c r="A6" s="6"/>
      <c r="C6" s="31"/>
      <c r="D6" s="29"/>
      <c r="E6" s="60"/>
      <c r="F6" s="60"/>
      <c r="G6" s="60"/>
      <c r="H6" s="60"/>
      <c r="I6" s="60"/>
    </row>
    <row r="7" spans="1:11">
      <c r="A7" s="32"/>
      <c r="B7" s="32"/>
      <c r="C7" s="33"/>
      <c r="D7" s="34"/>
      <c r="E7" s="35" t="s">
        <v>0</v>
      </c>
      <c r="F7" s="112">
        <f>SUM(I10:I13)</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3" t="s">
        <v>44</v>
      </c>
      <c r="B10" s="43" t="s">
        <v>198</v>
      </c>
      <c r="C10" s="44">
        <v>266000</v>
      </c>
      <c r="D10" s="46" t="s">
        <v>186</v>
      </c>
      <c r="E10" s="41"/>
      <c r="F10" s="41"/>
      <c r="G10" s="41"/>
      <c r="H10" s="53"/>
      <c r="I10" s="42">
        <f>ROUND(ROUND(C10,2)*ROUND(H10,2),2)</f>
        <v>0</v>
      </c>
    </row>
    <row r="11" spans="1:11" s="40" customFormat="1" ht="135">
      <c r="A11" s="63" t="s">
        <v>45</v>
      </c>
      <c r="B11" s="43" t="s">
        <v>199</v>
      </c>
      <c r="C11" s="44">
        <v>600000</v>
      </c>
      <c r="D11" s="46" t="s">
        <v>186</v>
      </c>
      <c r="E11" s="41"/>
      <c r="F11" s="41"/>
      <c r="G11" s="41"/>
      <c r="H11" s="53"/>
      <c r="I11" s="42">
        <f>ROUND(ROUND(C11,2)*ROUND(H11,2),2)</f>
        <v>0</v>
      </c>
    </row>
    <row r="12" spans="1:11" s="40" customFormat="1" ht="195">
      <c r="A12" s="63" t="s">
        <v>46</v>
      </c>
      <c r="B12" s="43" t="s">
        <v>200</v>
      </c>
      <c r="C12" s="44">
        <v>360</v>
      </c>
      <c r="D12" s="46" t="s">
        <v>186</v>
      </c>
      <c r="E12" s="41"/>
      <c r="F12" s="41"/>
      <c r="G12" s="41"/>
      <c r="H12" s="53"/>
      <c r="I12" s="42">
        <f>ROUND(ROUND(C12,2)*ROUND(H12,2),2)</f>
        <v>0</v>
      </c>
    </row>
    <row r="13" spans="1:11" ht="105">
      <c r="A13" s="63" t="s">
        <v>47</v>
      </c>
      <c r="B13" s="43" t="s">
        <v>201</v>
      </c>
      <c r="C13" s="44">
        <v>1100</v>
      </c>
      <c r="D13" s="46" t="s">
        <v>186</v>
      </c>
      <c r="E13" s="41"/>
      <c r="F13" s="41"/>
      <c r="G13" s="41"/>
      <c r="H13" s="53"/>
      <c r="I13" s="42">
        <f t="shared" ref="I13" si="0">ROUND(ROUND(C13,2)*ROUND(H13,2),2)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B17" sqref="B17"/>
    </sheetView>
  </sheetViews>
  <sheetFormatPr defaultColWidth="9.140625" defaultRowHeight="15"/>
  <cols>
    <col min="1" max="1" width="5.28515625" style="59" customWidth="1"/>
    <col min="2" max="2" width="78" style="59" customWidth="1"/>
    <col min="3" max="3" width="9.7109375" style="28" customWidth="1"/>
    <col min="4" max="4" width="10.7109375" style="62" customWidth="1"/>
    <col min="5" max="5" width="22.28515625" style="59" customWidth="1"/>
    <col min="6" max="6" width="21.42578125" style="59" customWidth="1"/>
    <col min="7" max="7" width="21.85546875" style="59" customWidth="1"/>
    <col min="8" max="8" width="18.28515625" style="59" customWidth="1"/>
    <col min="9" max="9" width="23" style="59" customWidth="1"/>
    <col min="10" max="11" width="14.28515625" style="59" customWidth="1"/>
    <col min="12" max="16384" width="9.140625" style="59"/>
  </cols>
  <sheetData>
    <row r="1" spans="1:11">
      <c r="B1" s="26" t="str">
        <f>'Informacje ogólne'!C4</f>
        <v>DFP.271.165.2020.LS</v>
      </c>
      <c r="C1" s="59"/>
      <c r="I1" s="27" t="s">
        <v>40</v>
      </c>
      <c r="J1" s="27"/>
      <c r="K1" s="27"/>
    </row>
    <row r="2" spans="1:11">
      <c r="E2" s="92"/>
      <c r="F2" s="92"/>
      <c r="G2" s="92"/>
      <c r="H2" s="111" t="s">
        <v>39</v>
      </c>
      <c r="I2" s="111"/>
    </row>
    <row r="4" spans="1:11">
      <c r="B4" s="6" t="s">
        <v>7</v>
      </c>
      <c r="C4" s="61">
        <v>6</v>
      </c>
      <c r="D4" s="29"/>
      <c r="E4" s="30" t="s">
        <v>10</v>
      </c>
      <c r="F4" s="30"/>
      <c r="G4" s="5"/>
      <c r="H4" s="60"/>
      <c r="I4" s="60"/>
    </row>
    <row r="5" spans="1:11">
      <c r="B5" s="6"/>
      <c r="C5" s="31"/>
      <c r="D5" s="29"/>
      <c r="E5" s="30"/>
      <c r="F5" s="30"/>
      <c r="G5" s="5"/>
      <c r="H5" s="60"/>
      <c r="I5" s="60"/>
    </row>
    <row r="6" spans="1:11">
      <c r="A6" s="6"/>
      <c r="C6" s="31"/>
      <c r="D6" s="29"/>
      <c r="E6" s="60"/>
      <c r="F6" s="60"/>
      <c r="G6" s="60"/>
      <c r="H6" s="60"/>
      <c r="I6" s="60"/>
    </row>
    <row r="7" spans="1:11">
      <c r="A7" s="32"/>
      <c r="B7" s="32"/>
      <c r="C7" s="33"/>
      <c r="D7" s="34"/>
      <c r="E7" s="35" t="s">
        <v>0</v>
      </c>
      <c r="F7" s="112">
        <f>SUM(I10:I10)</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3" t="s">
        <v>44</v>
      </c>
      <c r="B10" s="43" t="s">
        <v>202</v>
      </c>
      <c r="C10" s="44">
        <v>280000</v>
      </c>
      <c r="D10" s="46" t="s">
        <v>186</v>
      </c>
      <c r="E10" s="41"/>
      <c r="F10" s="41"/>
      <c r="G10" s="41"/>
      <c r="H10" s="53"/>
      <c r="I10" s="42">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Normal="100" zoomScaleSheetLayoutView="100" zoomScalePageLayoutView="85" workbookViewId="0">
      <selection activeCell="B16" sqref="B16"/>
    </sheetView>
  </sheetViews>
  <sheetFormatPr defaultColWidth="9.140625" defaultRowHeight="15"/>
  <cols>
    <col min="1" max="1" width="5.28515625" style="59" customWidth="1"/>
    <col min="2" max="2" width="78" style="59" customWidth="1"/>
    <col min="3" max="3" width="9.7109375" style="28" customWidth="1"/>
    <col min="4" max="4" width="10.7109375" style="62" customWidth="1"/>
    <col min="5" max="5" width="22.28515625" style="59" customWidth="1"/>
    <col min="6" max="6" width="21.42578125" style="59" customWidth="1"/>
    <col min="7" max="7" width="21.85546875" style="59" customWidth="1"/>
    <col min="8" max="8" width="18.28515625" style="59" customWidth="1"/>
    <col min="9" max="9" width="23" style="59" customWidth="1"/>
    <col min="10" max="11" width="14.28515625" style="59" customWidth="1"/>
    <col min="12" max="16384" width="9.140625" style="59"/>
  </cols>
  <sheetData>
    <row r="1" spans="1:11">
      <c r="B1" s="26" t="str">
        <f>'Informacje ogólne'!C4</f>
        <v>DFP.271.165.2020.LS</v>
      </c>
      <c r="C1" s="59"/>
      <c r="I1" s="27" t="s">
        <v>40</v>
      </c>
      <c r="J1" s="27"/>
      <c r="K1" s="27"/>
    </row>
    <row r="2" spans="1:11">
      <c r="E2" s="92"/>
      <c r="F2" s="92"/>
      <c r="G2" s="92"/>
      <c r="H2" s="111" t="s">
        <v>39</v>
      </c>
      <c r="I2" s="111"/>
    </row>
    <row r="4" spans="1:11">
      <c r="B4" s="6" t="s">
        <v>7</v>
      </c>
      <c r="C4" s="61">
        <v>7</v>
      </c>
      <c r="D4" s="29"/>
      <c r="E4" s="30" t="s">
        <v>10</v>
      </c>
      <c r="F4" s="30"/>
      <c r="G4" s="5"/>
      <c r="H4" s="60"/>
      <c r="I4" s="60"/>
    </row>
    <row r="5" spans="1:11">
      <c r="B5" s="6"/>
      <c r="C5" s="31"/>
      <c r="D5" s="29"/>
      <c r="E5" s="30"/>
      <c r="F5" s="30"/>
      <c r="G5" s="5"/>
      <c r="H5" s="60"/>
      <c r="I5" s="60"/>
    </row>
    <row r="6" spans="1:11">
      <c r="A6" s="6"/>
      <c r="C6" s="31"/>
      <c r="D6" s="29"/>
      <c r="E6" s="60"/>
      <c r="F6" s="60"/>
      <c r="G6" s="60"/>
      <c r="H6" s="60"/>
      <c r="I6" s="60"/>
    </row>
    <row r="7" spans="1:11">
      <c r="A7" s="32"/>
      <c r="B7" s="32"/>
      <c r="C7" s="33"/>
      <c r="D7" s="34"/>
      <c r="E7" s="35" t="s">
        <v>0</v>
      </c>
      <c r="F7" s="112">
        <f>SUM(I10:I11)</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3" t="s">
        <v>44</v>
      </c>
      <c r="B10" s="43" t="s">
        <v>203</v>
      </c>
      <c r="C10" s="44">
        <v>4700</v>
      </c>
      <c r="D10" s="46" t="s">
        <v>170</v>
      </c>
      <c r="E10" s="41"/>
      <c r="F10" s="41"/>
      <c r="G10" s="41"/>
      <c r="H10" s="53"/>
      <c r="I10" s="42">
        <f>ROUND(ROUND(C10,2)*ROUND(H10,2),2)</f>
        <v>0</v>
      </c>
    </row>
    <row r="11" spans="1:11" s="40" customFormat="1" ht="45">
      <c r="A11" s="63" t="s">
        <v>45</v>
      </c>
      <c r="B11" s="43" t="s">
        <v>204</v>
      </c>
      <c r="C11" s="44">
        <v>10300</v>
      </c>
      <c r="D11" s="46" t="s">
        <v>170</v>
      </c>
      <c r="E11" s="41"/>
      <c r="F11" s="41"/>
      <c r="G11" s="41"/>
      <c r="H11" s="53"/>
      <c r="I11" s="42">
        <f>ROUND(ROUND(C11,2)*ROUND(H11,2),2)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0" zoomScaleNormal="100" zoomScaleSheetLayoutView="100" zoomScalePageLayoutView="85" workbookViewId="0">
      <selection activeCell="F7" sqref="F7:G7"/>
    </sheetView>
  </sheetViews>
  <sheetFormatPr defaultColWidth="9.140625" defaultRowHeight="15"/>
  <cols>
    <col min="1" max="1" width="5.28515625" style="73" customWidth="1"/>
    <col min="2" max="2" width="77.140625" style="73" customWidth="1"/>
    <col min="3" max="3" width="9.7109375" style="28" customWidth="1"/>
    <col min="4" max="4" width="10.7109375" style="75" customWidth="1"/>
    <col min="5" max="5" width="22.28515625" style="73" customWidth="1"/>
    <col min="6" max="6" width="21.42578125" style="73" customWidth="1"/>
    <col min="7" max="7" width="21.85546875" style="73" customWidth="1"/>
    <col min="8" max="8" width="18.28515625" style="73" customWidth="1"/>
    <col min="9" max="9" width="23" style="73" customWidth="1"/>
    <col min="10" max="11" width="14.28515625" style="73" customWidth="1"/>
    <col min="12" max="16384" width="9.140625" style="73"/>
  </cols>
  <sheetData>
    <row r="1" spans="1:11">
      <c r="B1" s="26" t="str">
        <f>'Informacje ogólne'!C4</f>
        <v>DFP.271.165.2020.LS</v>
      </c>
      <c r="C1" s="73"/>
      <c r="I1" s="27" t="s">
        <v>40</v>
      </c>
      <c r="J1" s="27"/>
      <c r="K1" s="27"/>
    </row>
    <row r="2" spans="1:11">
      <c r="E2" s="92"/>
      <c r="F2" s="92"/>
      <c r="G2" s="92"/>
      <c r="H2" s="111" t="s">
        <v>39</v>
      </c>
      <c r="I2" s="111"/>
    </row>
    <row r="4" spans="1:11">
      <c r="B4" s="6" t="s">
        <v>7</v>
      </c>
      <c r="C4" s="74">
        <v>8</v>
      </c>
      <c r="D4" s="29"/>
      <c r="E4" s="30" t="s">
        <v>10</v>
      </c>
      <c r="F4" s="30"/>
      <c r="G4" s="5"/>
      <c r="H4" s="72"/>
      <c r="I4" s="72"/>
    </row>
    <row r="5" spans="1:11">
      <c r="B5" s="6"/>
      <c r="C5" s="31"/>
      <c r="D5" s="29"/>
      <c r="E5" s="30"/>
      <c r="F5" s="30"/>
      <c r="G5" s="5"/>
      <c r="H5" s="72"/>
      <c r="I5" s="72"/>
    </row>
    <row r="6" spans="1:11">
      <c r="A6" s="6"/>
      <c r="C6" s="31"/>
      <c r="D6" s="29"/>
      <c r="E6" s="72"/>
      <c r="F6" s="72"/>
      <c r="G6" s="72"/>
      <c r="H6" s="72"/>
      <c r="I6" s="72"/>
    </row>
    <row r="7" spans="1:11">
      <c r="A7" s="32"/>
      <c r="B7" s="32"/>
      <c r="C7" s="33"/>
      <c r="D7" s="34"/>
      <c r="E7" s="35" t="s">
        <v>0</v>
      </c>
      <c r="F7" s="112">
        <f>SUM(I10:I12)</f>
        <v>0</v>
      </c>
      <c r="G7" s="113"/>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3" t="s">
        <v>44</v>
      </c>
      <c r="B10" s="43" t="s">
        <v>205</v>
      </c>
      <c r="C10" s="44">
        <v>65000</v>
      </c>
      <c r="D10" s="46" t="s">
        <v>128</v>
      </c>
      <c r="E10" s="41"/>
      <c r="F10" s="41"/>
      <c r="G10" s="41"/>
      <c r="H10" s="53"/>
      <c r="I10" s="42">
        <f>ROUND(ROUND(C10,2)*ROUND(H10,2),2)</f>
        <v>0</v>
      </c>
    </row>
    <row r="11" spans="1:11" s="40" customFormat="1" ht="150">
      <c r="A11" s="63" t="s">
        <v>45</v>
      </c>
      <c r="B11" s="43" t="s">
        <v>206</v>
      </c>
      <c r="C11" s="44">
        <v>671000</v>
      </c>
      <c r="D11" s="46" t="s">
        <v>128</v>
      </c>
      <c r="E11" s="41"/>
      <c r="F11" s="41"/>
      <c r="G11" s="41"/>
      <c r="H11" s="53"/>
      <c r="I11" s="42">
        <f>ROUND(ROUND(C11,2)*ROUND(H11,2),2)</f>
        <v>0</v>
      </c>
    </row>
    <row r="12" spans="1:11" ht="240">
      <c r="A12" s="63" t="s">
        <v>46</v>
      </c>
      <c r="B12" s="43" t="s">
        <v>207</v>
      </c>
      <c r="C12" s="44">
        <v>105000</v>
      </c>
      <c r="D12" s="46" t="s">
        <v>128</v>
      </c>
      <c r="E12" s="41"/>
      <c r="F12" s="41"/>
      <c r="G12" s="41"/>
      <c r="H12" s="53"/>
      <c r="I12" s="42">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2020-12-23T06:35:33Z</dcterms:modified>
</cp:coreProperties>
</file>