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owalczyk\Documents\__118 odczynniki\"/>
    </mc:Choice>
  </mc:AlternateContent>
  <bookViews>
    <workbookView xWindow="0" yWindow="0" windowWidth="28140" windowHeight="11595" firstSheet="4" activeTab="15"/>
  </bookViews>
  <sheets>
    <sheet name="Formularz oferty" sheetId="1" r:id="rId1"/>
    <sheet name="Część 1" sheetId="2" r:id="rId2"/>
    <sheet name="Część 2" sheetId="7" r:id="rId3"/>
    <sheet name="Część 3" sheetId="8" r:id="rId4"/>
    <sheet name="Część 4" sheetId="9" r:id="rId5"/>
    <sheet name="Część 5" sheetId="10" r:id="rId6"/>
    <sheet name="Część 6" sheetId="11" r:id="rId7"/>
    <sheet name="Część 7" sheetId="12" r:id="rId8"/>
    <sheet name="Część 8" sheetId="13" r:id="rId9"/>
    <sheet name="Część 9" sheetId="14" r:id="rId10"/>
    <sheet name="Część 10" sheetId="15" r:id="rId11"/>
    <sheet name="Część 11" sheetId="16" r:id="rId12"/>
    <sheet name="Część 12" sheetId="17" r:id="rId13"/>
    <sheet name="Część 13" sheetId="18" r:id="rId14"/>
    <sheet name="Część 14" sheetId="19" r:id="rId15"/>
    <sheet name="Część 15" sheetId="20" r:id="rId16"/>
  </sheets>
  <definedNames>
    <definedName name="_xlnm.Print_Area" localSheetId="2">'Część 2'!$A$1:$I$18</definedName>
    <definedName name="_xlnm.Print_Area" localSheetId="3">'Część 3'!$A$1:$I$81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1" i="20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F34" i="20"/>
  <c r="F35" i="20" s="1"/>
  <c r="I23" i="20"/>
  <c r="I29" i="20" s="1"/>
  <c r="I16" i="20"/>
  <c r="I15" i="20"/>
  <c r="I14" i="20"/>
  <c r="I13" i="20"/>
  <c r="I12" i="20"/>
  <c r="I11" i="20"/>
  <c r="B1" i="20"/>
  <c r="I12" i="19"/>
  <c r="I13" i="19" s="1"/>
  <c r="I11" i="19"/>
  <c r="B1" i="19"/>
  <c r="I12" i="18"/>
  <c r="I11" i="18"/>
  <c r="I13" i="18" s="1"/>
  <c r="B1" i="18"/>
  <c r="I17" i="17"/>
  <c r="I16" i="17"/>
  <c r="I15" i="17"/>
  <c r="I14" i="17"/>
  <c r="I18" i="17" s="1"/>
  <c r="I13" i="17"/>
  <c r="I12" i="17"/>
  <c r="B1" i="17"/>
  <c r="I21" i="16"/>
  <c r="I20" i="16"/>
  <c r="I19" i="16"/>
  <c r="I18" i="16"/>
  <c r="I17" i="16"/>
  <c r="I16" i="16"/>
  <c r="B1" i="16"/>
  <c r="I17" i="15"/>
  <c r="I16" i="15"/>
  <c r="I15" i="15"/>
  <c r="I14" i="15"/>
  <c r="I13" i="15"/>
  <c r="I12" i="15"/>
  <c r="B1" i="15"/>
  <c r="I12" i="14"/>
  <c r="I11" i="14"/>
  <c r="I13" i="14" s="1"/>
  <c r="B1" i="14"/>
  <c r="I13" i="13"/>
  <c r="I14" i="13"/>
  <c r="I15" i="13"/>
  <c r="I16" i="13"/>
  <c r="I17" i="13"/>
  <c r="I12" i="13"/>
  <c r="B1" i="13"/>
  <c r="I12" i="12"/>
  <c r="I11" i="12"/>
  <c r="I13" i="12" s="1"/>
  <c r="B1" i="12"/>
  <c r="I12" i="11"/>
  <c r="I11" i="11"/>
  <c r="I13" i="11" s="1"/>
  <c r="B1" i="11"/>
  <c r="I12" i="10"/>
  <c r="I11" i="10"/>
  <c r="I13" i="10" s="1"/>
  <c r="B1" i="10"/>
  <c r="F34" i="9"/>
  <c r="I23" i="9"/>
  <c r="I29" i="9" s="1"/>
  <c r="I16" i="9"/>
  <c r="I15" i="9"/>
  <c r="I14" i="9"/>
  <c r="I13" i="9"/>
  <c r="I12" i="9"/>
  <c r="I11" i="9"/>
  <c r="B1" i="9"/>
  <c r="I19" i="8"/>
  <c r="I18" i="8"/>
  <c r="I17" i="8"/>
  <c r="I16" i="8"/>
  <c r="I15" i="8"/>
  <c r="I14" i="8"/>
  <c r="B1" i="8"/>
  <c r="I12" i="7"/>
  <c r="I11" i="7"/>
  <c r="B1" i="7"/>
  <c r="I79" i="2"/>
  <c r="I85" i="2"/>
  <c r="I91" i="2"/>
  <c r="I97" i="2"/>
  <c r="I103" i="2"/>
  <c r="I73" i="2"/>
  <c r="I17" i="20" l="1"/>
  <c r="I22" i="16"/>
  <c r="I18" i="15"/>
  <c r="I18" i="13"/>
  <c r="F35" i="9"/>
  <c r="I17" i="9"/>
  <c r="G31" i="9" s="1"/>
  <c r="I20" i="8"/>
  <c r="I13" i="7"/>
  <c r="F115" i="2" l="1"/>
  <c r="F116" i="2"/>
  <c r="F117" i="2"/>
  <c r="F118" i="2"/>
  <c r="F119" i="2"/>
  <c r="F114" i="2"/>
  <c r="F120" i="2" l="1"/>
  <c r="I62" i="2" l="1"/>
  <c r="I63" i="2"/>
  <c r="I64" i="2"/>
  <c r="I65" i="2"/>
  <c r="I66" i="2"/>
  <c r="I61" i="2"/>
  <c r="I109" i="2"/>
  <c r="B1" i="2"/>
  <c r="I67" i="2" l="1"/>
  <c r="G111" i="2" s="1"/>
  <c r="D21" i="1" s="1"/>
</calcChain>
</file>

<file path=xl/sharedStrings.xml><?xml version="1.0" encoding="utf-8"?>
<sst xmlns="http://schemas.openxmlformats.org/spreadsheetml/2006/main" count="1435" uniqueCount="527">
  <si>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</si>
  <si>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</si>
  <si>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</si>
  <si>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</si>
  <si>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</si>
  <si>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</si>
  <si>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</si>
  <si>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</si>
  <si>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</si>
  <si>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</si>
  <si>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</si>
  <si>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</si>
  <si>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</si>
  <si>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</si>
  <si>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przedmiotu zamówienia za cenę:</t>
  </si>
  <si>
    <t>2.</t>
  </si>
  <si>
    <t>Oświadczamy, że termin płatności wynosi 60 dni.</t>
  </si>
  <si>
    <t>3.</t>
  </si>
  <si>
    <t>4.</t>
  </si>
  <si>
    <t>5.</t>
  </si>
  <si>
    <t>Oświadczamy, że zapoznaliśmy się ze specyfikacją istotnych warunków zamówienia wraz z jej załącznikami i nie wnosimy do niej zastrzeżeń oraz, że zdobyliśmy konieczne informacje do przygotowania oferty.</t>
  </si>
  <si>
    <t>6.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</si>
  <si>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</si>
  <si>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</si>
  <si>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</si>
  <si>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</si>
  <si>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</si>
  <si>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</si>
  <si>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</si>
  <si>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</si>
  <si>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</si>
  <si>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</si>
  <si>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</si>
  <si>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</si>
  <si>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</si>
  <si>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specyfikacji</t>
  </si>
  <si>
    <t>załącznik nr ….. do umowy</t>
  </si>
  <si>
    <t>Przedmiot zamówienia</t>
  </si>
  <si>
    <t>Ilość</t>
  </si>
  <si>
    <t>Lp.</t>
  </si>
  <si>
    <t>Informacje dotyczące dzierżawionego urządzenia</t>
  </si>
  <si>
    <t>Czynsz dzierżawny brutto za 1 miesiąc</t>
  </si>
  <si>
    <t>Czynsz dzierżawny brutto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</si>
  <si>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</si>
  <si>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</si>
  <si>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</si>
  <si>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</si>
  <si>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</si>
  <si>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</si>
  <si>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</si>
  <si>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</si>
  <si>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</si>
  <si>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</si>
  <si>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</si>
  <si>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Lp</t>
  </si>
  <si>
    <t>Nazwa oferowanego produktu</t>
  </si>
  <si>
    <t>Numer katalogowy (jeżli istnieje)</t>
  </si>
  <si>
    <t>Oferowana wielkość produktu*</t>
  </si>
  <si>
    <t>Cena brutto oferowanej ilości</t>
  </si>
  <si>
    <t>1</t>
  </si>
  <si>
    <t>2</t>
  </si>
  <si>
    <t>3</t>
  </si>
  <si>
    <t>4</t>
  </si>
  <si>
    <t>5</t>
  </si>
  <si>
    <t>6</t>
  </si>
  <si>
    <t>Oświadczamy, że zamówienie będziemy wykonywać do czasu wyczerpania kwoty wynagrodzenia umownego, jednak nie dłużej niż przez 36 miesięcy od dnia zawarcia umowy.</t>
  </si>
  <si>
    <t>LP</t>
  </si>
  <si>
    <t>pozycja 1</t>
  </si>
  <si>
    <t>pozycja 2</t>
  </si>
  <si>
    <t>pozycja 3</t>
  </si>
  <si>
    <t>pozycja 4</t>
  </si>
  <si>
    <t>pozycja 5</t>
  </si>
  <si>
    <t>pozycja 6</t>
  </si>
  <si>
    <t>RAZEM:</t>
  </si>
  <si>
    <t>Oświadczamy, że oferowane produktu są dopuszczone do obrotu i używania na terenie Polski zgodnie z ustawą z dnia 20 maja 2010 roku o wyrobach medycznych oraz posiadają ważne certyfikaty CE IVD.  Jednocześnie oświadczamy, że na każdorazowe wezwanie Zamawiającego przedstawimy dokumenty dopuszczające do obrotu i używania na terenie Polski.</t>
  </si>
  <si>
    <t>załącznik nr 1b do specyfikacji</t>
  </si>
  <si>
    <t xml:space="preserve">Nr cześci </t>
  </si>
  <si>
    <t xml:space="preserve">Kwota brutto </t>
  </si>
  <si>
    <t xml:space="preserve">Część 1 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</si>
  <si>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</si>
  <si>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</si>
  <si>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</si>
  <si>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</si>
  <si>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</si>
  <si>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</si>
  <si>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</si>
  <si>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</si>
  <si>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</si>
  <si>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</si>
  <si>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</si>
  <si>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</si>
  <si>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</si>
  <si>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</si>
  <si>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 xml:space="preserve">Dostawa odczynników, materiałów zużywalnych oraz dzierżawa urządzeń dla Zakładu Mikrobiologii przy ul. Jakubowskiego 2 (NSSU) w Krakowie </t>
  </si>
  <si>
    <t>DFP.271.118.2020.KK</t>
  </si>
  <si>
    <t xml:space="preserve">2.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</si>
  <si>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</si>
  <si>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</si>
  <si>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</si>
  <si>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</si>
  <si>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</si>
  <si>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</si>
  <si>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</si>
  <si>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</si>
  <si>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Liczba oznaczeń (sztuk) testów (odczynnika)</t>
  </si>
  <si>
    <t>Moxifloxacin 5</t>
  </si>
  <si>
    <t>2000 szt.</t>
  </si>
  <si>
    <t>Lewofloksacyna 5</t>
  </si>
  <si>
    <t>30000 szt.</t>
  </si>
  <si>
    <t>Amoxicilin/clavulanic acid  (2/1)</t>
  </si>
  <si>
    <t xml:space="preserve">2000 szt. </t>
  </si>
  <si>
    <t xml:space="preserve">Oksacylina 1 µg
 </t>
  </si>
  <si>
    <t xml:space="preserve">Tikarcylina / kwas Klawunalowy (75/10) </t>
  </si>
  <si>
    <t>Ceftaroline 5</t>
  </si>
  <si>
    <t>500 szt.</t>
  </si>
  <si>
    <t>Amikacin 30</t>
  </si>
  <si>
    <t xml:space="preserve">30000 szt. </t>
  </si>
  <si>
    <t>Amoxicillin / Kwas klawulanowy (20/10)</t>
  </si>
  <si>
    <t>40000 szt.</t>
  </si>
  <si>
    <t>Ciprofloxacin 5</t>
  </si>
  <si>
    <t>Clindamycin  2</t>
  </si>
  <si>
    <t xml:space="preserve">15000 szt. </t>
  </si>
  <si>
    <t>Erythromycin 15</t>
  </si>
  <si>
    <t>Gentamicin 10</t>
  </si>
  <si>
    <t>Gentamicin  30</t>
  </si>
  <si>
    <t xml:space="preserve">6000 szt. </t>
  </si>
  <si>
    <t>Norfloxacin 10</t>
  </si>
  <si>
    <t>Nitrofurantoin 100</t>
  </si>
  <si>
    <t>Benzylpenicillin 1 UI</t>
  </si>
  <si>
    <t>Rifampicin 5</t>
  </si>
  <si>
    <t xml:space="preserve">500 szt. </t>
  </si>
  <si>
    <t>Trimetoprim 1,25 / Sulfamethoxazol 23,75</t>
  </si>
  <si>
    <t>Tobramycin 10</t>
  </si>
  <si>
    <t>Vancomycin 5</t>
  </si>
  <si>
    <t xml:space="preserve">20000 szt. </t>
  </si>
  <si>
    <t>Ampicillin 10</t>
  </si>
  <si>
    <t xml:space="preserve">25000 szt. </t>
  </si>
  <si>
    <t>Ampicillin 2</t>
  </si>
  <si>
    <t xml:space="preserve">10000 szt. </t>
  </si>
  <si>
    <t>Ampicillin  / Sulbactam (10/10)</t>
  </si>
  <si>
    <t xml:space="preserve">3000 szt. </t>
  </si>
  <si>
    <t>Cefotaxime 30</t>
  </si>
  <si>
    <t xml:space="preserve">35000 szt. </t>
  </si>
  <si>
    <t>Cefotaxime 5</t>
  </si>
  <si>
    <t>Aztreonam 30</t>
  </si>
  <si>
    <t>Ceftriaxone 30</t>
  </si>
  <si>
    <t xml:space="preserve">1000 szt. </t>
  </si>
  <si>
    <t>Meropenem10</t>
  </si>
  <si>
    <t xml:space="preserve">40000 szt. </t>
  </si>
  <si>
    <t>Ofloxacine 5</t>
  </si>
  <si>
    <t>Teicoplanin 30</t>
  </si>
  <si>
    <t>Cefepime 30</t>
  </si>
  <si>
    <t>Piperacillin 30</t>
  </si>
  <si>
    <t>Piperacillin 30 / Tazobactam 6</t>
  </si>
  <si>
    <t>Imipenem 10</t>
  </si>
  <si>
    <t>Ceftazidime 30</t>
  </si>
  <si>
    <t>Ceftazidime 10</t>
  </si>
  <si>
    <t>Netilmicin 10</t>
  </si>
  <si>
    <t>Mupirocyna 200</t>
  </si>
  <si>
    <t>Cefoksytyna 30</t>
  </si>
  <si>
    <t xml:space="preserve">18000 szt. </t>
  </si>
  <si>
    <t>Cefuroxime  30</t>
  </si>
  <si>
    <t>Chloramphenicol 30</t>
  </si>
  <si>
    <t>Tigecyklina 15</t>
  </si>
  <si>
    <t>Ertapenem 10</t>
  </si>
  <si>
    <t>Cefaclor 30</t>
  </si>
  <si>
    <t>Linezolid 10</t>
  </si>
  <si>
    <t xml:space="preserve">5000 szt. </t>
  </si>
  <si>
    <t>Pefloksacyna 5</t>
  </si>
  <si>
    <t>500 szt</t>
  </si>
  <si>
    <t>Temocylina 30</t>
  </si>
  <si>
    <t>Nitroksolina 30</t>
  </si>
  <si>
    <t>Fosfomycyna 200</t>
  </si>
  <si>
    <t>10000 szt</t>
  </si>
  <si>
    <t>Krążki Blank disks</t>
  </si>
  <si>
    <t>3000 szt.</t>
  </si>
  <si>
    <t xml:space="preserve"> Krążki diagnostyczne z optochiną</t>
  </si>
  <si>
    <t>7000 szt.</t>
  </si>
  <si>
    <t xml:space="preserve">ARKUSZ CENOWY </t>
  </si>
  <si>
    <t>Dyspenser  7-pozycyjny lub 6-pozycyjny</t>
  </si>
  <si>
    <t>Dzierżawa urządzeń</t>
  </si>
  <si>
    <t xml:space="preserve">Ilość sztuk 
urządzenia </t>
  </si>
  <si>
    <t>Ilość miesięcy</t>
  </si>
  <si>
    <t>Przedmiot dzierżawy</t>
  </si>
  <si>
    <t>WYMAGANIA GRANICZNE</t>
  </si>
  <si>
    <t xml:space="preserve">DFP.271.118.2020.KK </t>
  </si>
  <si>
    <t>Częsć 1</t>
  </si>
  <si>
    <t>Parametry wymagane</t>
  </si>
  <si>
    <t xml:space="preserve">Wszystkie krążki od jednego producenta </t>
  </si>
  <si>
    <t>Na każdym pojedynczym krążku stały, wyraźny symbol  nazwy antybiotyku po obu stronach krążka (skrót nazwy międzynarodowej) oraz  stężenie leku w μg</t>
  </si>
  <si>
    <t xml:space="preserve">Na każdej fiolce data ważności i numer serii </t>
  </si>
  <si>
    <t>Termin ważności krążków minimum 12 miesięcy licząc od daty dostarczenia Zamawiającemu</t>
  </si>
  <si>
    <t xml:space="preserve">1. </t>
  </si>
  <si>
    <t xml:space="preserve">3. </t>
  </si>
  <si>
    <t xml:space="preserve">Certyfikat Kontroli Jakości dla każdej serii zamawianych krążków zawierający:
1. Nazwę producenta i produktu
2. Nr serii
3. Datę produkcji krążka
4. Datę ważności krążka
5. Kontrolę jakości krążka z antybiotykiem przeprowadzona z zastosowaniem szczepów wzorcowych z kolekcji ATCC wyszczególnionych w Certyfikacie
6. Szczegółowy opis wyników z podaniem wielkości strefy zahamowania wzrostu uzyskanej wokół krążka oraz obowiązujących wartości granicznych (mm)
7. Określenie normy lub międzynarodowych wytycznych zgodnie z którymi zweryfikowano jakość oferowanego produktu
</t>
  </si>
  <si>
    <r>
      <t>Potwierdzenie spełnienia
(należy wpisać Tak lub Nie)</t>
    </r>
    <r>
      <rPr>
        <b/>
        <sz val="11"/>
        <color rgb="FFFF0000"/>
        <rFont val="Times New Roman"/>
        <family val="1"/>
        <charset val="238"/>
      </rPr>
      <t>*</t>
    </r>
  </si>
  <si>
    <t>Wymagania dla dyspenserów</t>
  </si>
  <si>
    <t>Dyspenser 6- lub 7- pozycyjny do nanoszenia krążków antybiotykowych na płytki  Petriego o średnicy 90mm</t>
  </si>
  <si>
    <t>Instrukcja zawiera dokładny opis postępowania</t>
  </si>
  <si>
    <t xml:space="preserve">*Uwaga!
Nie spełnienie któregokolwiek z wymagań granicznych przedstawionych w tabeli powyżej spowoduje odrzucenie oferty.
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</si>
  <si>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</si>
  <si>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Oferowana ilość**</t>
  </si>
  <si>
    <t>Cena jednostkowa brutto***</t>
  </si>
  <si>
    <t>Koszt zużycia energii elektrycznej:</t>
  </si>
  <si>
    <t>RAZEM B:</t>
  </si>
  <si>
    <t>RAZEM A:</t>
  </si>
  <si>
    <t>Cena oferty brutto (A+B)</t>
  </si>
  <si>
    <t xml:space="preserve">(bez kosztów zużycia energii elektrycznej </t>
  </si>
  <si>
    <t>Częsć 2</t>
  </si>
  <si>
    <t xml:space="preserve">Woreczki wraz z generatorami (wsadami) dla uzyskania mikroaerofilnych warunków hodowli
</t>
  </si>
  <si>
    <t>Woreczki wraz z generatorami (wsadami) dla uzyskania mikroaerofilnych warunków hodowli</t>
  </si>
  <si>
    <t>RAZEM :</t>
  </si>
  <si>
    <t xml:space="preserve"> Krążki antybiotykowe do metody dyfuzyjno-krążkowej 
wraz z dzierżawą 6 szt. dyspenserów  7-pozycyjnych lub 6-pozycyjnych oraz krążki diagnostyczne z optochiną 
</t>
  </si>
  <si>
    <t>Kompletne zestawy szybkich testów diagnostycznych</t>
  </si>
  <si>
    <t>Częsć 3</t>
  </si>
  <si>
    <t>16 000 ozn.</t>
  </si>
  <si>
    <t>Szybki test do wykrywania karbapenemaz : KPC, MBL, OXA-48 u pałeczek Enterobacterales</t>
  </si>
  <si>
    <t>1000 ozn</t>
  </si>
  <si>
    <t>Kompletny zestaw testu lateksowego do oznaczania grup serologicznych paciorkowców beta - hemolizujących</t>
  </si>
  <si>
    <t>1200 ozn</t>
  </si>
  <si>
    <t>240 ozn.</t>
  </si>
  <si>
    <t>Część 3 poz. 1</t>
  </si>
  <si>
    <r>
      <t xml:space="preserve">Wymagania graniczne do szybkiego testu lateksowego do wstępnego różnicowania </t>
    </r>
    <r>
      <rPr>
        <i/>
        <sz val="11"/>
        <color theme="1"/>
        <rFont val="Garamond"/>
        <family val="1"/>
        <charset val="238"/>
      </rPr>
      <t xml:space="preserve">Staphylococcus areus </t>
    </r>
    <r>
      <rPr>
        <sz val="11"/>
        <color theme="1"/>
        <rFont val="Garamond"/>
        <family val="1"/>
        <charset val="238"/>
      </rPr>
      <t xml:space="preserve"> od innych gronkowców</t>
    </r>
  </si>
  <si>
    <r>
      <t xml:space="preserve">Szybki test lateksowy do wstępnego różnicowania </t>
    </r>
    <r>
      <rPr>
        <i/>
        <sz val="11"/>
        <color theme="1"/>
        <rFont val="Garamond"/>
        <family val="1"/>
        <charset val="238"/>
      </rPr>
      <t>Staphylococcus areus</t>
    </r>
    <r>
      <rPr>
        <sz val="11"/>
        <color theme="1"/>
        <rFont val="Garamond"/>
        <family val="1"/>
        <charset val="238"/>
      </rPr>
      <t xml:space="preserve"> od innych gronkowców</t>
    </r>
  </si>
  <si>
    <t>Test umożliwia wykrycie koagulazy związanej, białka A oraz otoczki polisacharydowej</t>
  </si>
  <si>
    <t>Test wykorzystuje reakcję aglutynacji</t>
  </si>
  <si>
    <t>Test umożliwia wykonanie kontroli wewnątrzlaboratoryjnej na szczepach wzorcowych z kolekcji ATCC</t>
  </si>
  <si>
    <t xml:space="preserve">Instrukcja zawiera dokładny opis postępowania </t>
  </si>
  <si>
    <r>
      <t xml:space="preserve">Okres ważności testu minimum  </t>
    </r>
    <r>
      <rPr>
        <sz val="11"/>
        <color rgb="FF000000"/>
        <rFont val="Garamond"/>
        <family val="1"/>
        <charset val="238"/>
      </rPr>
      <t>3</t>
    </r>
    <r>
      <rPr>
        <sz val="11"/>
        <color theme="1"/>
        <rFont val="Garamond"/>
        <family val="1"/>
        <charset val="238"/>
      </rPr>
      <t xml:space="preserve"> miesiące od daty dostawy </t>
    </r>
  </si>
  <si>
    <r>
      <t xml:space="preserve">Test do wykrywania karbapenemaz: KPC, MBL, OXA-48 u pałeczek z rodzaju </t>
    </r>
    <r>
      <rPr>
        <i/>
        <sz val="11"/>
        <color theme="1"/>
        <rFont val="Garamond"/>
        <family val="1"/>
        <charset val="238"/>
      </rPr>
      <t xml:space="preserve">Enterobacterales </t>
    </r>
  </si>
  <si>
    <t>Odczyt testu wizualny do 1 godziny od założenia</t>
  </si>
  <si>
    <t>Test zawiera wszystkie odczynniki</t>
  </si>
  <si>
    <t xml:space="preserve">Instrukcja w języku polskim zawiera dokładny opis postępowania </t>
  </si>
  <si>
    <r>
      <t xml:space="preserve">Okres ważności testu minimum  </t>
    </r>
    <r>
      <rPr>
        <sz val="11"/>
        <color rgb="FF000000"/>
        <rFont val="Garamond"/>
        <family val="1"/>
        <charset val="238"/>
      </rPr>
      <t>5</t>
    </r>
    <r>
      <rPr>
        <sz val="11"/>
        <color theme="1"/>
        <rFont val="Garamond"/>
        <family val="1"/>
        <charset val="238"/>
      </rPr>
      <t xml:space="preserve"> miesięcy od daty dostawy</t>
    </r>
  </si>
  <si>
    <t>Część 3 poz. 2</t>
  </si>
  <si>
    <t>Część 3 poz. 3</t>
  </si>
  <si>
    <t>Wymagania graniczne: Kompletny zestaw testu lateksowego do oznaczania grup serologicznych paciorkowców beta – hemolizujących</t>
  </si>
  <si>
    <t>Kompletny test do grupowania paciorkowców zgodnie z klasyfikacją Lancefield</t>
  </si>
  <si>
    <t>Część 3 poz. 4</t>
  </si>
  <si>
    <t xml:space="preserve">Test wykorzystuje reakcję aglutynacji lateksowej </t>
  </si>
  <si>
    <t>Test umożliwia wykrycie polisacharydowego antygenu  otoczkowego w płynie mózgowo-rdzeniowym, w surowicy oraz w moczu  i BAL-u</t>
  </si>
  <si>
    <t>Swoistość testu wynosi minimum 98%</t>
  </si>
  <si>
    <r>
      <t xml:space="preserve">Wymagania graniczne dla testu in vitro wykrywającego polisacharydowy antygen otoczkowy </t>
    </r>
    <r>
      <rPr>
        <i/>
        <sz val="11"/>
        <color theme="1"/>
        <rFont val="Garamond"/>
        <family val="1"/>
        <charset val="238"/>
      </rPr>
      <t>Cryptococcus neoformans</t>
    </r>
  </si>
  <si>
    <r>
      <t>Test do oznaczania jakościowego oraz półilościowego polisacharydowego antygenu otoczkowego</t>
    </r>
    <r>
      <rPr>
        <i/>
        <sz val="11"/>
        <color theme="1"/>
        <rFont val="Garamond"/>
        <family val="1"/>
        <charset val="238"/>
      </rPr>
      <t xml:space="preserve"> C. neoformans</t>
    </r>
  </si>
  <si>
    <r>
      <t xml:space="preserve">Test wykorzystuje przeciwciało monoklonalne do wykrywania  polisacharydowego antygenu otoczkowego </t>
    </r>
    <r>
      <rPr>
        <i/>
        <sz val="11"/>
        <color theme="1"/>
        <rFont val="Garamond"/>
        <family val="1"/>
        <charset val="238"/>
      </rPr>
      <t>C. neoformans</t>
    </r>
  </si>
  <si>
    <t>Test zawiera wszystkie niezbędne odTest zawiera wszystkie niezbędne odczynniki do przeprowadzenia oznaczenia, w tym kontrolę dodatnią i ujemną</t>
  </si>
  <si>
    <t>Instrukcja zawiera dokładny opis postępowania z każdym z rodzajów materiałów klinicznych</t>
  </si>
  <si>
    <r>
      <t xml:space="preserve">  Dolna wartość wykrywanego  polisacharydowego antygenu otoczkowego </t>
    </r>
    <r>
      <rPr>
        <i/>
        <sz val="11"/>
        <color theme="1"/>
        <rFont val="Garamond"/>
        <family val="1"/>
        <charset val="238"/>
      </rPr>
      <t>C. neoformans</t>
    </r>
    <r>
      <rPr>
        <sz val="11"/>
        <color theme="1"/>
        <rFont val="Garamond"/>
        <family val="1"/>
        <charset val="238"/>
      </rPr>
      <t xml:space="preserve">  minimum na poziomie 50 ng/ml</t>
    </r>
  </si>
  <si>
    <t>W przypadku próbek pozytywnych na obecność antygenu możliwość określenia miana antygenu w próbce</t>
  </si>
  <si>
    <r>
      <t xml:space="preserve">Okres przydatności do użycia przynajmniej </t>
    </r>
    <r>
      <rPr>
        <sz val="11"/>
        <color rgb="FF000000"/>
        <rFont val="Garamond"/>
        <family val="1"/>
        <charset val="238"/>
      </rPr>
      <t xml:space="preserve">6 </t>
    </r>
    <r>
      <rPr>
        <sz val="11"/>
        <color theme="1"/>
        <rFont val="Garamond"/>
        <family val="1"/>
        <charset val="238"/>
      </rPr>
      <t xml:space="preserve">miesięcy od daty dostawy </t>
    </r>
  </si>
  <si>
    <r>
      <t xml:space="preserve">Wymagania graniczne dla szybkiego testu do wykrywania karbapenemaz : KPC, MBL, OXA-48 u pałeczek </t>
    </r>
    <r>
      <rPr>
        <i/>
        <sz val="11"/>
        <color theme="1"/>
        <rFont val="Garamond"/>
        <family val="1"/>
        <charset val="238"/>
      </rPr>
      <t>Enterobacterales</t>
    </r>
  </si>
  <si>
    <t>Częsć 4</t>
  </si>
  <si>
    <t>28 000 preparatów</t>
  </si>
  <si>
    <t xml:space="preserve">Odczynniki do barwienia metodą Grama wraz z innymi materiałami zużywalnymi bez alkoholu i wody wraz z dzierżawą aparatu do automatycznego barwienia preparatów 
</t>
  </si>
  <si>
    <t xml:space="preserve">Odczynniki do barwienia metodą Grama wraz z innymi materiałami zużywalnymi bez alkoholu i wody </t>
  </si>
  <si>
    <t xml:space="preserve">Urządzenie/aparat do automatycznego barwienia preparatów </t>
  </si>
  <si>
    <t>Aparat do automatycznego barwienia preparatów metodą NATRYSKOWĄ</t>
  </si>
  <si>
    <t>Aparat umożliwia barwienie preparatów w seriach (jednoczasowo 10-15 preparatów), jak również pojedynczego preparatu</t>
  </si>
  <si>
    <t>Szybko uzyskiwane wyniki barwienia  - do 5 minut</t>
  </si>
  <si>
    <t>Barwienie preparatów z różnych materiałów klinicznych: drogi moczowo-płciowe, plwocina, BAL  oraz z hodowli bakteryjnych</t>
  </si>
  <si>
    <t>Instrukcja aparatu zawiera dokładny opis postępowania, kontroli i konserwacji aparatu</t>
  </si>
  <si>
    <t>Zintegrowany z aparatem pojemnik na odpady umożliwiający uniknięcie kontaktu z odpadami</t>
  </si>
  <si>
    <r>
      <t xml:space="preserve">Okres przydatności do użycia barwników i innych materiałów zużywalnych  przynajmniej </t>
    </r>
    <r>
      <rPr>
        <sz val="11"/>
        <color rgb="FF000000"/>
        <rFont val="Garamond"/>
        <family val="1"/>
        <charset val="238"/>
      </rPr>
      <t xml:space="preserve">6 </t>
    </r>
    <r>
      <rPr>
        <sz val="11"/>
        <color theme="1"/>
        <rFont val="Garamond"/>
        <family val="1"/>
        <charset val="238"/>
      </rPr>
      <t>miesięcy od daty dostawy</t>
    </r>
  </si>
  <si>
    <t>Częsć 5</t>
  </si>
  <si>
    <t xml:space="preserve">Kompletny test półilościowy do oznaczania
lekowrażliwości grzybów drożdżopodobnych </t>
  </si>
  <si>
    <t>3 200 ozn.</t>
  </si>
  <si>
    <t xml:space="preserve">Kompletny test półilościowy do oznaczania lekowrażliwości grzybów drożdżopodobnych 
</t>
  </si>
  <si>
    <t>Częsć 6</t>
  </si>
  <si>
    <t xml:space="preserve">Test immunoenzymatyczny (ELISA) (jakościowy) do oznaczania in vitro antygenu Helicobacter pylori w próbkach kału ludzkiego </t>
  </si>
  <si>
    <t xml:space="preserve">3840 ozn. </t>
  </si>
  <si>
    <t>Łączna ilość odczynnika</t>
  </si>
  <si>
    <t>40 op.</t>
  </si>
  <si>
    <t xml:space="preserve">Test immunoenzymatyczny (ELISA) (jakościowy) do oznaczania in vitro antygenu Helicobacter pylori w próbkach kału ludzkiego 
</t>
  </si>
  <si>
    <t>Test immunoenzymatyczny (ELISA) do oznaczania in vitro przeciwciał klasy IgM anty- TICK-borne encephalitis (anty-TBE)( jakościowo/półilościowo) w ludzkiej surowicy i/lub osoczu</t>
  </si>
  <si>
    <t xml:space="preserve">Test immunoenzymatyczny (ELISA) do oznaczania in vitro przeciwciał klasy IgM anty- TICK-borne encephalitis (anty-TBE)( jakościowo/półilościowo) w ludzkiej surowicy i/lub osoczu
</t>
  </si>
  <si>
    <t>Częsć 7</t>
  </si>
  <si>
    <t>1440 ozn.</t>
  </si>
  <si>
    <t>15 op.</t>
  </si>
  <si>
    <t>Zestaw w postaci indywidualnie zapakowanej mikropłytki</t>
  </si>
  <si>
    <t xml:space="preserve">Kompletny test do oznaczania lekowrażliwości grzybów drożdżopodobnych na co najmniej następujące leki: 5-fluorocytozyna, amfoterycyna B, leki imidazolowe i triazolowe </t>
  </si>
  <si>
    <t>Oznaczenia na leki przeciwgrzybiczne w dwóch różnych stężeniach</t>
  </si>
  <si>
    <t>Wartość stężeń ustalona na postawie wartości MIC</t>
  </si>
  <si>
    <t xml:space="preserve">Kontrola jakości wewnątrzlaboratoryjnej  na podstawie szczepów wzorcowych rodzaju Candida z kolekcji ATCC </t>
  </si>
  <si>
    <t xml:space="preserve">Interpretacja wyniku testu w oparciu o wytyczne EUCAST lub CLSI </t>
  </si>
  <si>
    <t>Okres przydatności do użycia przynajmniej 6 miesięcy od daty dostawy</t>
  </si>
  <si>
    <t xml:space="preserve">Wymagania graniczne dla kompletnego testu półilościowego do oznaczania lekowrażliwości grzybów drożdżopodobnych </t>
  </si>
  <si>
    <t xml:space="preserve">wraz z dzierżawą aparatu do automatycznego barwienia preparatów </t>
  </si>
  <si>
    <t>Dzierżawa urządzenia</t>
  </si>
  <si>
    <t>Wymagania graniczne dla krążków antybiotykowych do metody dyfuzyjno-krążkowej wraz z dzierżawą</t>
  </si>
  <si>
    <t xml:space="preserve">6 szt. dyspenserów 7-pozycyjnych lub 6-pozycyjnych oraz krążków diagnostycznych z optochiną </t>
  </si>
  <si>
    <t>Zestaw zawiera odczynniki gotowe ( za wyjątkiem buforu płuczącego) do użycia tj. kontrolę dodatnią, kontrolę ujemną oraz kontrolę odcinającą  ewentualnie kalibratory oraz folię ochronną</t>
  </si>
  <si>
    <t>Roztwór do rozcieńczenia próbek z absorberem czynnika reumatoidalnego i przeciwciał IgG</t>
  </si>
  <si>
    <t>Brak interferencji z surowicami hemolitycznymi do stężenia hemoglobiny 10 mg/ml, lipemicznymi do stężenia trójglicerydów 20 mg/ml oraz brak interferencji z surowicami hiperchromatycznymi do stężenia bilirubiny 0,4 mg/ml.</t>
  </si>
  <si>
    <t>Detekcja oparta na reakcji barwnej – odczyt gęstości optycznej (OD) / absorbancji na czytniku spektrofotometrycznym do mikropłytek ELISA przy długości fali 450 nm oraz fali odniesienia 620 – 650 nm.</t>
  </si>
  <si>
    <r>
      <t xml:space="preserve">Test wykorzystujący technikę EIA w celu oznaczenia jakościowego/półilościowego obecności przeciwciał klasy IgM przeciw wirusowi </t>
    </r>
    <r>
      <rPr>
        <i/>
        <sz val="11"/>
        <color theme="1"/>
        <rFont val="Garamond"/>
        <family val="1"/>
        <charset val="238"/>
      </rPr>
      <t>Tick-borne encephalitis</t>
    </r>
    <r>
      <rPr>
        <sz val="11"/>
        <color theme="1"/>
        <rFont val="Garamond"/>
        <family val="1"/>
        <charset val="238"/>
      </rPr>
      <t xml:space="preserve"> w surowicy i/ lub osoczu</t>
    </r>
  </si>
  <si>
    <r>
      <t>Gotowy do użycia rozcieńczony bufor, przechowywany w temperaturze 2-8</t>
    </r>
    <r>
      <rPr>
        <sz val="11"/>
        <color theme="1"/>
        <rFont val="Times New Roman"/>
        <family val="1"/>
        <charset val="238"/>
      </rPr>
      <t>⁰</t>
    </r>
    <r>
      <rPr>
        <sz val="11"/>
        <color theme="1"/>
        <rFont val="Garamond"/>
        <family val="1"/>
        <charset val="238"/>
      </rPr>
      <t xml:space="preserve">C, jest trwały przez co najmniej 4 tygodnie </t>
    </r>
  </si>
  <si>
    <t>Możliwość wykonania pojedynczego oznaczenia. Płytka z odłamywanymi dołkami</t>
  </si>
  <si>
    <t>Czułość diagnostyczna ≥ 95%, swoistość diagnostyczna ≥  95%.</t>
  </si>
  <si>
    <t>Przejrzyście podane kryteria interpretacji wyniku z uwzględnieniem wyniku ujemnego, dodatniego ewentualnie pośredniego (wątpliwego lub granicznego)</t>
  </si>
  <si>
    <t xml:space="preserve">Data ważności testu minimum 6 miesięcy od daty dostawy. Po otwarciu do 4 miesięcy w temp 2 - 8°C </t>
  </si>
  <si>
    <t>Producent lub podmiot odpowiedzialny zapewnia pomoc merytoryczną i techniczną na każdym etapie wykonania procedury</t>
  </si>
  <si>
    <t xml:space="preserve">Wymagania graniczne dla testu  immunoenzymatycznego (ELISA) do oznaczania in vitro przeciwciał klasy IgM   anty – Tick-borne encephalitis (anty-TBE) (jakościowo/półilościowo) w ludzkiej surowicy i/lub osoczu
</t>
  </si>
  <si>
    <t>Zestaw zawiera odczynniki gotowe ( za wyjątkiem buforu płuczącego) do użycia tj. kontrolę dodatnią, kontrolę ujemną ewentualnie  kontrolę odcinającą i kalibratory oraz folię ochronną</t>
  </si>
  <si>
    <t>Osobno odłamywane studzienki, możliwość wykonywania pojedynczego oznaczenia</t>
  </si>
  <si>
    <t>Detekcja oparta na reakcji barwnej – odczyt gęstości optycznej przy długości fali 450nm i/lub 620nm</t>
  </si>
  <si>
    <t>Czułość i specyficzność metody nie mniejsza niż 90%</t>
  </si>
  <si>
    <t>Przejrzyście podane kryteria interpretacji z uwzględnieniem wyniku: ujemnego, dodatniego, ewentualnie pośredniego lub wątpliwego</t>
  </si>
  <si>
    <t>Okres ważności testu minimum 6 miesięcy od daty dostawy</t>
  </si>
  <si>
    <r>
      <t xml:space="preserve">Test wykorzystujący technikę EIA, przeznaczony do  wykrywania antygenu </t>
    </r>
    <r>
      <rPr>
        <i/>
        <sz val="11"/>
        <color theme="1"/>
        <rFont val="Garamond"/>
        <family val="1"/>
        <charset val="238"/>
      </rPr>
      <t>Helicobacter pylori</t>
    </r>
    <r>
      <rPr>
        <sz val="11"/>
        <color theme="1"/>
        <rFont val="Garamond"/>
        <family val="1"/>
        <charset val="238"/>
      </rPr>
      <t xml:space="preserve"> w próbkach kału ludzkiego (test jakościowy)</t>
    </r>
  </si>
  <si>
    <t xml:space="preserve">Instrukcja wykonania w języku polskim i w języku angielskim( zawierająca informacje o reakcjach krzyżowych i ograniczeniach testu) </t>
  </si>
  <si>
    <t>Termin stabilności buforu płuczącego po rozcieńczeniu 2 tygodnie lub dłużej przechowywany w temperaturze 2-8⁰C</t>
  </si>
  <si>
    <r>
      <t xml:space="preserve">Wymagania graniczne dla testu immunoenzymatycznego (ELISA) (jakościowy) do oznaczania in vitro antygenu </t>
    </r>
    <r>
      <rPr>
        <i/>
        <sz val="11"/>
        <color theme="1"/>
        <rFont val="Times New Roman"/>
        <family val="1"/>
        <charset val="238"/>
      </rPr>
      <t>Helicobacter pylori</t>
    </r>
    <r>
      <rPr>
        <sz val="11"/>
        <color theme="1"/>
        <rFont val="Times New Roman"/>
        <family val="1"/>
        <charset val="238"/>
      </rPr>
      <t xml:space="preserve"> w próbkach kału ludzkiego 
</t>
    </r>
  </si>
  <si>
    <t>Wymagania graniczne dla odczynników do barwienia metodą Grama wraz z innymi materiałami zużywalnymi bez alkoholu i wody</t>
  </si>
  <si>
    <t>Częsć 8</t>
  </si>
  <si>
    <t xml:space="preserve">Testy immunoenzymatyczne (ELISA) do oznaczania in vitro przeciwciał klasy IgM i IgG anty-Treponema pallidum  w ludzkiej surowicy i osoczu
</t>
  </si>
  <si>
    <t xml:space="preserve">Test immunoenzymatyczny (ELISA) do oznaczania in vitro przeciwciał klasy IgM anty- Treponema pallidum  (jakościowo/półilościowo) w ludzkiej surowicy i/lub osoczu.
</t>
  </si>
  <si>
    <t>3360 ozn.</t>
  </si>
  <si>
    <t>35 op.</t>
  </si>
  <si>
    <t>Test immunoenzymatyczny (ELISA) do oznaczania in vitro przeciwciał klasy IgG  anty- Treponema pallidum (półilościowo/ilościowo) w ludzkiej surowicy i/lub osoczu.</t>
  </si>
  <si>
    <t>Część 8 poz. 1</t>
  </si>
  <si>
    <t xml:space="preserve">12. </t>
  </si>
  <si>
    <t xml:space="preserve">13. </t>
  </si>
  <si>
    <t xml:space="preserve">Wymagania graniczne dla testu immunoenzymatycznego ELISA do oznaczania in vitro przeciwciał 
klasy IgM anty-Treponema pallidum IgM (jakościowo/ półilościowo) w ludzkiej surowicy i/ lub osoczu
</t>
  </si>
  <si>
    <t>Czułość wykrywania przeciwciał ≥95%, swoistość testu ≥95%</t>
  </si>
  <si>
    <t>Brak interferencji z surowicami hemolitycznymi do stężenia hemoglobiny 10 mg/ml, lipemicznymi do stężenia trójglicerydów 20 mg/ml oraz brak interferencji z surowicami hiperchromatycznymi do stężenia bilirubiny 0,4 mg/ml</t>
  </si>
  <si>
    <t>Instrukcja wykonania w języku polskim i w języku angielskim</t>
  </si>
  <si>
    <r>
      <t>Gotowy do użycia rozcieńczony bufor, przechowywany w temperaturze 2-8</t>
    </r>
    <r>
      <rPr>
        <sz val="11"/>
        <color theme="1"/>
        <rFont val="Times New Roman"/>
        <family val="1"/>
        <charset val="238"/>
      </rPr>
      <t>⁰</t>
    </r>
    <r>
      <rPr>
        <sz val="11"/>
        <color theme="1"/>
        <rFont val="Garamond"/>
        <family val="1"/>
        <charset val="238"/>
      </rPr>
      <t>C, jest trwały przez co najmniej 4 tygodnie</t>
    </r>
  </si>
  <si>
    <t>Okres ważności nie krótszy niż 6 miesięcy od daty dostawy</t>
  </si>
  <si>
    <r>
      <t xml:space="preserve">Test immunoenzymatyczny (ELISA) przeznaczony do jakościowego / półilościowego wykrywania przeciwciał klasy IgM przeciw </t>
    </r>
    <r>
      <rPr>
        <i/>
        <sz val="11"/>
        <color theme="1"/>
        <rFont val="Garamond"/>
        <family val="1"/>
        <charset val="238"/>
      </rPr>
      <t>Treponema pallidum</t>
    </r>
    <r>
      <rPr>
        <sz val="11"/>
        <color theme="1"/>
        <rFont val="Garamond"/>
        <family val="1"/>
        <charset val="238"/>
      </rPr>
      <t xml:space="preserve"> w surowicy i/lub osoczu</t>
    </r>
  </si>
  <si>
    <t>Przejrzyście podane kryteria interpretacji wyniku z uwzględnieniem wyniku ujemnego, dodatniego, ewentualnie pośredniego</t>
  </si>
  <si>
    <t>Odczynniki tego samego producenta do oznaczenia obu klas przeciwciał (IgG i IgM)</t>
  </si>
  <si>
    <t>Część 8 poz. 2</t>
  </si>
  <si>
    <t xml:space="preserve">Wymagania graniczne dla testu immunoenzymatycznego (ELISA) do oznaczania in vitro przeciwciał klasy IgG anty-Treponema pallidum IgG (półilościowo/ilościowo) w ludzkiej surowicy i/ lub osoczu
</t>
  </si>
  <si>
    <t>Przejrzyście podane kryteria interpretacji wyniku z uwzględnieniem wyniku ujemnego, dodatniego ewentualnie pośredniego. Stężenie wykrytych p-ciał wyrażone w konkretnych jednostkach</t>
  </si>
  <si>
    <t>Okres ważności testu nie krótszy niż 6 miesięcy od daty dostawy</t>
  </si>
  <si>
    <r>
      <t xml:space="preserve">Test immunoenzymatyczny (ELISA) przeznaczony do półilościowego/ilościowego wykrywania przeciwciał klasy IgG przeciw </t>
    </r>
    <r>
      <rPr>
        <i/>
        <sz val="11"/>
        <color theme="1"/>
        <rFont val="Garamond"/>
        <family val="1"/>
        <charset val="238"/>
      </rPr>
      <t>Treponema pallidum</t>
    </r>
    <r>
      <rPr>
        <sz val="11"/>
        <color theme="1"/>
        <rFont val="Garamond"/>
        <family val="1"/>
        <charset val="238"/>
      </rPr>
      <t xml:space="preserve"> w surowicy i/lub osoczu </t>
    </r>
  </si>
  <si>
    <t xml:space="preserve">Instrukcja wykonania w języku polskim i w języku angielskim (zawierająca informacje o reakcjach krzyżowych i ograniczeniach testu) </t>
  </si>
  <si>
    <t>Test krętkowy TPHA  do diagnostyki kiły (Treponema pallidum ) w surowicy</t>
  </si>
  <si>
    <t xml:space="preserve">Test krętkowy TPHA  do diagnostyki kiły (Treponema pallidum ) w surowicy
</t>
  </si>
  <si>
    <t>20000 ozn.</t>
  </si>
  <si>
    <t xml:space="preserve">200 op. </t>
  </si>
  <si>
    <t>Częsć 9</t>
  </si>
  <si>
    <r>
      <t xml:space="preserve">Test wykorzystujący metodę hemaglutynacji w celu oznaczenia obecności przeciwciał przeciw </t>
    </r>
    <r>
      <rPr>
        <i/>
        <sz val="11"/>
        <color theme="1"/>
        <rFont val="Garamond"/>
        <family val="1"/>
        <charset val="238"/>
      </rPr>
      <t>Treponema pallidum</t>
    </r>
    <r>
      <rPr>
        <sz val="11"/>
        <color theme="1"/>
        <rFont val="Garamond"/>
        <family val="1"/>
        <charset val="238"/>
      </rPr>
      <t xml:space="preserve"> w surowicy</t>
    </r>
  </si>
  <si>
    <t>Zestaw zawierający wszystkie niezbędne odczynniki do wykonania oznaczenia wraz z kontrolą dodatnią i kontrolą ujemną</t>
  </si>
  <si>
    <t>Odczynniki gotowe do użycia</t>
  </si>
  <si>
    <t>Pojemność odczynników: krwinki: testowe i kontrolne maksymalnie10ml,diluent 20ml, kontrole: dodatnia i ujemna 1 ml</t>
  </si>
  <si>
    <t>Inkubacja w temp 15-30 C czas inkubacji minimum 45min</t>
  </si>
  <si>
    <t xml:space="preserve"> Czułość diagnostyczna ≥ 95%, Swoistość diagnostyczna ≥ 95%</t>
  </si>
  <si>
    <r>
      <t>Test krętkowy TPHA  do diagnostyki kiły (</t>
    </r>
    <r>
      <rPr>
        <i/>
        <sz val="11"/>
        <color theme="1"/>
        <rFont val="Times New Roman"/>
        <family val="1"/>
        <charset val="238"/>
      </rPr>
      <t>Treponema pallidum</t>
    </r>
    <r>
      <rPr>
        <sz val="11"/>
        <color theme="1"/>
        <rFont val="Times New Roman"/>
        <family val="1"/>
        <charset val="238"/>
      </rPr>
      <t xml:space="preserve"> ) w surowicy</t>
    </r>
  </si>
  <si>
    <t>Częsć 10</t>
  </si>
  <si>
    <t xml:space="preserve">Zestawy testów (kompletne, kasetkowe) do szybkiego, immunochromatograficznego wykrywania obecności antygenów Streptococcus pneumoniae i Legionella pneumophila gr. 1
</t>
  </si>
  <si>
    <t>Zestaw testu  kompletny, kasetkowy) do szybkiego, immunochromatograficznego wykrywania obecności antygenów Streptococcus pneumoniae w moczu i płynie mózgowo-rdzeniowym</t>
  </si>
  <si>
    <t xml:space="preserve">550 ozn. </t>
  </si>
  <si>
    <t xml:space="preserve">25 op. </t>
  </si>
  <si>
    <t>Zestaw testu (kompletny, kasetkowy) do szybkiego, immunochromatograficznego wykrywania obecności antygenów Legionella pneumophila gr1. w moczu.</t>
  </si>
  <si>
    <t>Część 10 poz. 1</t>
  </si>
  <si>
    <t>Kompletny zestaw testu zawierający wszystkie niezbędne odczynniki do przeprowadzenia testu wraz z  kontrolą dodatnią i ujemną oraz z innymi elementami zużywalnymi koniecznymi do wykonania testu</t>
  </si>
  <si>
    <t xml:space="preserve">Czułość testu ≥85,0% </t>
  </si>
  <si>
    <t xml:space="preserve">Specyficzność testu  ≥90,0% </t>
  </si>
  <si>
    <t>Szybkie wykonanie testu – wynik do 30 minut</t>
  </si>
  <si>
    <t>Możliwość przechowywania materiału po pobraniu</t>
  </si>
  <si>
    <t>Możliwość wykonywania pojedynczych oznaczeń</t>
  </si>
  <si>
    <t>Jednoznaczny odczyt wyników dodatnich i ujemnych</t>
  </si>
  <si>
    <t>Instrukcja wykonania testu w języku polskim i w języku angielskim</t>
  </si>
  <si>
    <t>Producent lub podmiot odpowiedzialny zapewnia pomoc merytoryczną</t>
  </si>
  <si>
    <r>
      <t xml:space="preserve">Wymagania graniczne dla zestawu testu (kompletny, kasetkowy) do  szybkiego,  immunochromatograficznego wykrywania obecności antygenów </t>
    </r>
    <r>
      <rPr>
        <i/>
        <sz val="11"/>
        <color theme="1"/>
        <rFont val="Times New Roman"/>
        <family val="1"/>
        <charset val="238"/>
      </rPr>
      <t>Streptococcus pneumonia</t>
    </r>
    <r>
      <rPr>
        <sz val="11"/>
        <color theme="1"/>
        <rFont val="Times New Roman"/>
        <family val="1"/>
        <charset val="238"/>
      </rPr>
      <t xml:space="preserve">e w moczu i w płynie mózgowo-rdzeniowym
</t>
    </r>
  </si>
  <si>
    <t>Część 10 poz. 2</t>
  </si>
  <si>
    <r>
      <t>Wymagania graniczne dla zestawu testu (kompletny, kasetkowy) testu do szybkiego,  immunochromatograficznego  wykrywania obecności antygenów</t>
    </r>
    <r>
      <rPr>
        <i/>
        <sz val="11"/>
        <color theme="1"/>
        <rFont val="Times New Roman"/>
        <family val="1"/>
        <charset val="238"/>
      </rPr>
      <t xml:space="preserve"> Legionella pneumophila </t>
    </r>
    <r>
      <rPr>
        <sz val="11"/>
        <color theme="1"/>
        <rFont val="Times New Roman"/>
        <family val="1"/>
        <charset val="238"/>
      </rPr>
      <t xml:space="preserve">gr 1. w moczu
</t>
    </r>
  </si>
  <si>
    <t xml:space="preserve">Czułość testu ≥ 90% </t>
  </si>
  <si>
    <t xml:space="preserve">Specyficzność testu  ≥ 90,0% </t>
  </si>
  <si>
    <t>Szybkie wykonanie testu – wynik do 30 minut.</t>
  </si>
  <si>
    <t>Częsć 11</t>
  </si>
  <si>
    <t xml:space="preserve">Test immunoenzymatyczny (ELISA) do oznaczania in vitro przeciwciał klasy IgA ( jakościowo/półilościowo) anty- Chlamydophila pneumoniae w ludzkiej surowicy i/lub osoczu .
</t>
  </si>
  <si>
    <t xml:space="preserve">1920 ozn. </t>
  </si>
  <si>
    <t xml:space="preserve">20 op. </t>
  </si>
  <si>
    <t xml:space="preserve">Test immunoenzymatyczny (ELISA) do oznaczania in vitro przeciwciał klasy IgM ( jakościowo/półilościowo) anty- Chlamydophila pneumoniae w ludzkiej surowicy i/lub osoczu </t>
  </si>
  <si>
    <t xml:space="preserve">Test immunoenzymatyczny (ELISA) do oznaczania in vitro przeciwciał klasy IgG (ilościowo/półilościowo) anty- Chlamydophila pneumoniae w ludzkiej surowicy i/lub osoczu </t>
  </si>
  <si>
    <t>Test immunoenzymatyczny (ELISA) do oznaczania in vitro przeciwciał klasy IgM ( jakościowo/półilościowo) anty- Mycoplasma pneumoniae w ludzkiej surowicy i/lub osoczu.</t>
  </si>
  <si>
    <t xml:space="preserve">2304 ozn. </t>
  </si>
  <si>
    <t xml:space="preserve">24 op. </t>
  </si>
  <si>
    <t>Test immunoenzymatyczny (ELISA) do oznaczania in vitro przeciwciał klasy IgG (ilościowo/półilościowo) anty- Mycoplasma pneumoniae w ludzkiej surowicy i/lub osoczu.</t>
  </si>
  <si>
    <t>Sorbent ELISA (odczynnik wiążący przeciwciała IgG)-jeżeli wymagany</t>
  </si>
  <si>
    <t>X</t>
  </si>
  <si>
    <t>64 butelki</t>
  </si>
  <si>
    <t xml:space="preserve">Testy immunoenzymatyczne (ELISA) do oznaczania in vitro przeciwciał klas: IgA, IgM i IgG anty- Chlamydophila pneumoniae  i anty-Mycoplasma pneumoniae w ludzkiej surowicy i osoczu 
</t>
  </si>
  <si>
    <r>
      <t>Wymagania graniczne dla testu  immunoenzymatycznego (ELISA) do oznaczania in vitro przeciwciał klasy IgA (jakościowo/półilościowo) anty-</t>
    </r>
    <r>
      <rPr>
        <i/>
        <sz val="11"/>
        <color theme="1"/>
        <rFont val="Times New Roman"/>
        <family val="1"/>
        <charset val="238"/>
      </rPr>
      <t>Chlamydophila pneumoniae</t>
    </r>
    <r>
      <rPr>
        <sz val="11"/>
        <color theme="1"/>
        <rFont val="Times New Roman"/>
        <family val="1"/>
        <charset val="238"/>
      </rPr>
      <t xml:space="preserve"> w ludzkiej surowicy i/lub osoczu
</t>
    </r>
  </si>
  <si>
    <t>Część 11 poz. 1</t>
  </si>
  <si>
    <r>
      <t>Test wykorzystujący technikę EIA w celu oznaczenia jakościowego/ półilościowego obecności przeciwciał klasy IgA  przeciw )  przeciw</t>
    </r>
    <r>
      <rPr>
        <i/>
        <sz val="11"/>
        <color theme="1"/>
        <rFont val="Garamond"/>
        <family val="1"/>
        <charset val="238"/>
      </rPr>
      <t xml:space="preserve"> Chlamydophila pneumoniae </t>
    </r>
    <r>
      <rPr>
        <sz val="11"/>
        <color theme="1"/>
        <rFont val="Garamond"/>
        <family val="1"/>
        <charset val="238"/>
      </rPr>
      <t xml:space="preserve">w surowicy i /lub osoczu </t>
    </r>
  </si>
  <si>
    <t>Zestaw zawiera odczynniki gotowe (za wyjątkiem buforu płuczącego) do użycia tj. bufor do rozcieńczeń próbek, kontrolę dodatnią, kontrolę ujemną oraz kontrolę odcinającą  ewentualnie kalibratory oraz folię ochronną</t>
  </si>
  <si>
    <r>
      <t xml:space="preserve">Płytka z odłamywanymi dołkami, pokrytymi antygenem w postaci kompleksu zewnętrznych białek błonowych </t>
    </r>
    <r>
      <rPr>
        <i/>
        <sz val="11"/>
        <color theme="1"/>
        <rFont val="Garamond"/>
        <family val="1"/>
        <charset val="238"/>
      </rPr>
      <t>C. pneumoniae</t>
    </r>
    <r>
      <rPr>
        <sz val="11"/>
        <color theme="1"/>
        <rFont val="Garamond"/>
        <family val="1"/>
        <charset val="238"/>
      </rPr>
      <t xml:space="preserve"> </t>
    </r>
  </si>
  <si>
    <t>Brak konieczności wstępnego rozcieńczania badanych surowic</t>
  </si>
  <si>
    <t>Czułość wykrywania przeciwciał ≥ 95%, swoistość testu ≥  90 %</t>
  </si>
  <si>
    <t>Detekcja oparta na reakcji barwnej – odczyt gęstości optycznej na czytniku spektrofotometrycznym przy długości fali 405 nm lub 450 nm lub 620 nm</t>
  </si>
  <si>
    <t>Oferta uwzględniająca sorbent przeciwciał klasy IgG zwalidowany z oferowanym testem diagnostycznym (jeżeli jest wskazane używanie dodatkowego sorbentu)</t>
  </si>
  <si>
    <t>Data ważności testu minimum 6 miesięcy od daty dostawy</t>
  </si>
  <si>
    <t>Odczynniki tego samego producenta do oznaczania wszystkich klas przeciwciał (IgM, IgA i IgG).</t>
  </si>
  <si>
    <r>
      <t xml:space="preserve">Brak reakcji krzyżowych z przeciwciałami klasy IgA przeciw </t>
    </r>
    <r>
      <rPr>
        <i/>
        <sz val="11"/>
        <color theme="1"/>
        <rFont val="Garamond"/>
        <family val="1"/>
        <charset val="238"/>
      </rPr>
      <t>Chlamydia trachomatis, Legionella pneumophila, Coxiella burnetti, Mycoplasma pneumoniae</t>
    </r>
  </si>
  <si>
    <t>Część 11 poz. 2</t>
  </si>
  <si>
    <r>
      <t xml:space="preserve">Test wykorzystujący technikę EIA w celu oznaczenia jakościowego obecności przeciwciał klasy IgM przeciw </t>
    </r>
    <r>
      <rPr>
        <i/>
        <sz val="11"/>
        <color theme="1"/>
        <rFont val="Garamond"/>
        <family val="1"/>
        <charset val="238"/>
      </rPr>
      <t>Chlamydophila pneumoniae</t>
    </r>
    <r>
      <rPr>
        <sz val="11"/>
        <color theme="1"/>
        <rFont val="Garamond"/>
        <family val="1"/>
        <charset val="238"/>
      </rPr>
      <t xml:space="preserve"> w surowicy pacjenta i/lub osoczu</t>
    </r>
  </si>
  <si>
    <t>Zestaw zawiera odczynniki gotowe ( za wyjątkiem buforu płuczącego) do użycia tj. bufor do rozcieńczeń próbek, kontrolę dodatnią, kontrolę ujemną oraz kontrolę odcinającą  ewentualnie kalibratory oraz folię ochronną</t>
  </si>
  <si>
    <t>Czułość wykrywania przeciwciał ≥ 90%, swoistość testu ≥  95 %</t>
  </si>
  <si>
    <r>
      <t xml:space="preserve">Brak reakcji krzyżowych z przeciwciałami klasy IgM przeciw </t>
    </r>
    <r>
      <rPr>
        <i/>
        <sz val="11"/>
        <color theme="1"/>
        <rFont val="Garamond"/>
        <family val="1"/>
        <charset val="238"/>
      </rPr>
      <t>Chlamydia trachomatis, Legionella pneumophila, Coxiella burnetti, Mycoplasma pneumoniae</t>
    </r>
  </si>
  <si>
    <t>Data ważności minimum 6 miesięcy od daty dostawy testu.</t>
  </si>
  <si>
    <t>Odczynniki tego samego producenta do oznaczania wszystkich klas przeciwciał (IgM, IgA i IgG)</t>
  </si>
  <si>
    <r>
      <t xml:space="preserve">Płytka z odłamywanymi dołkami, pokrytymi antygenem w postaci kompleksu zewnętrznych białek błonowych </t>
    </r>
    <r>
      <rPr>
        <i/>
        <sz val="11"/>
        <color theme="1"/>
        <rFont val="Garamond"/>
        <family val="1"/>
        <charset val="238"/>
      </rPr>
      <t>Chlamydophila pneumoniae</t>
    </r>
  </si>
  <si>
    <t>Oferta uwzględniająca sorbent przeciwciał IgG zwalidowany z oferowanym testem diagnostycznym (jeżeli jest wskazane używanie dodatkowego sorbentu)</t>
  </si>
  <si>
    <t>Część 11 poz. 3</t>
  </si>
  <si>
    <r>
      <t>Wymagania graniczne dla testu  immunoenzymatycznego (ELISA) do oznaczania in vitro przeciwciał klasy IgM (jakościowo/półilościowo) anty-</t>
    </r>
    <r>
      <rPr>
        <i/>
        <sz val="11"/>
        <color theme="1"/>
        <rFont val="Times New Roman"/>
        <family val="1"/>
        <charset val="238"/>
      </rPr>
      <t>Chlamydophila pneumoniae</t>
    </r>
    <r>
      <rPr>
        <sz val="11"/>
        <color theme="1"/>
        <rFont val="Times New Roman"/>
        <family val="1"/>
        <charset val="238"/>
      </rPr>
      <t xml:space="preserve"> w ludzkiej surowicy i/lub osoczu
</t>
    </r>
  </si>
  <si>
    <r>
      <t>Wymagania graniczne dla testu  immunoenzymatycznego (ELISA) do oznaczania in vitro przeciwciał klasy IgG (ilościowo/półilościowo) anty-</t>
    </r>
    <r>
      <rPr>
        <i/>
        <sz val="11"/>
        <color theme="1"/>
        <rFont val="Times New Roman"/>
        <family val="1"/>
        <charset val="238"/>
      </rPr>
      <t xml:space="preserve">Chlamydophila pneumoniae </t>
    </r>
    <r>
      <rPr>
        <sz val="11"/>
        <color theme="1"/>
        <rFont val="Times New Roman"/>
        <family val="1"/>
        <charset val="238"/>
      </rPr>
      <t xml:space="preserve">w ludzkiej surowicy i/lub osoczu
</t>
    </r>
  </si>
  <si>
    <r>
      <t xml:space="preserve">Test wykorzystujący technikę EIA w celu oznaczenia półilościowego/ilościowego przeciwciał klasy IgG przeciw </t>
    </r>
    <r>
      <rPr>
        <i/>
        <sz val="11"/>
        <color theme="1"/>
        <rFont val="Garamond"/>
        <family val="1"/>
        <charset val="238"/>
      </rPr>
      <t>Chlamydophila pneumoniae</t>
    </r>
    <r>
      <rPr>
        <sz val="11"/>
        <color theme="1"/>
        <rFont val="Garamond"/>
        <family val="1"/>
        <charset val="238"/>
      </rPr>
      <t xml:space="preserve"> w surowicy pacjenta</t>
    </r>
  </si>
  <si>
    <t>Czułość wykrywania przeciwciał ≥ 95%, swoistość testu ≥  80 %</t>
  </si>
  <si>
    <r>
      <t xml:space="preserve">Brak reakcji krzyżowych z przeciwciałami klasy IgG przeciw </t>
    </r>
    <r>
      <rPr>
        <i/>
        <sz val="11"/>
        <color theme="1"/>
        <rFont val="Garamond"/>
        <family val="1"/>
        <charset val="238"/>
      </rPr>
      <t>Chlamydia trachomatis, Legionella pneumophila, Coxiella burnetti, Mycoplasma pneumoniae</t>
    </r>
  </si>
  <si>
    <t>Detekcja oparta na reakcji barwnej – odczyt gęstości optycznej na czytniku spektrofotometrycznym przy długości fali 405 nm lub  450 nm  lub 620 nm</t>
  </si>
  <si>
    <t>Część 11 poz. 4</t>
  </si>
  <si>
    <r>
      <t xml:space="preserve">Test immunoenzymatyczny (ELISA) przeznaczony do jakościowego/ półilościowego wykrywania przeciwciał klasy IgM przeciw </t>
    </r>
    <r>
      <rPr>
        <i/>
        <sz val="11"/>
        <color theme="1"/>
        <rFont val="Garamond"/>
        <family val="1"/>
        <charset val="238"/>
      </rPr>
      <t>Mycoplasma pneumoniae</t>
    </r>
    <r>
      <rPr>
        <sz val="11"/>
        <color theme="1"/>
        <rFont val="Garamond"/>
        <family val="1"/>
        <charset val="238"/>
      </rPr>
      <t xml:space="preserve"> w surowicy i/lub osoczu ludzkim </t>
    </r>
  </si>
  <si>
    <t>Zestaw zawiera odczynniki gotowe ( za wyjątkiem buforu płuczącego) do użycia tj. bufor do rozcieńczeń próbek, kontrolę dodatnią, kontrolę ujemną oraz kontrolę odcinającą  ewentualnie kalibratory oraz folię ochronną.</t>
  </si>
  <si>
    <r>
      <t>Termin stabilności buforu płuczącego po rozcieńczeniu 2 tygodnie lub dłużej przechowywany w temperaturze 2-8</t>
    </r>
    <r>
      <rPr>
        <sz val="11"/>
        <color theme="1"/>
        <rFont val="Times New Roman"/>
        <family val="1"/>
        <charset val="238"/>
      </rPr>
      <t>⁰</t>
    </r>
    <r>
      <rPr>
        <sz val="11"/>
        <color theme="1"/>
        <rFont val="Garamond"/>
        <family val="1"/>
        <charset val="238"/>
      </rPr>
      <t>C</t>
    </r>
  </si>
  <si>
    <t>Przejrzyście podane kryteria interpretacji wyniku z uwzględnieniem wyniku ujemnego, dodatniego ewentualnie pośredniego</t>
  </si>
  <si>
    <t xml:space="preserve">Instrukcja wykonania w języku polskim i w języku angielskim </t>
  </si>
  <si>
    <t>Instrukcja wykonania w języku polskim i w języku angielskim ( zawierająca informacje o reakcjach krzyżowych i ograniczeniach testu) dołączone do oferty na potwierdzenie spełnienia wymagań</t>
  </si>
  <si>
    <t>Część 11 poz. 5</t>
  </si>
  <si>
    <r>
      <t xml:space="preserve">Test immunoenzymatyczny (ELISA) przeznaczony do półilościowego/ilościowego wykrywania przeciwciał klasy IgG przeciw </t>
    </r>
    <r>
      <rPr>
        <i/>
        <sz val="11"/>
        <color theme="1"/>
        <rFont val="Garamond"/>
        <family val="1"/>
        <charset val="238"/>
      </rPr>
      <t>Mycoplasma pneumoniae</t>
    </r>
    <r>
      <rPr>
        <sz val="11"/>
        <color theme="1"/>
        <rFont val="Garamond"/>
        <family val="1"/>
        <charset val="238"/>
      </rPr>
      <t xml:space="preserve"> w surowicy i/lub osoczu ludzkim </t>
    </r>
  </si>
  <si>
    <t>Czułość ≥95%, swoistość testu ≥95%</t>
  </si>
  <si>
    <t>Instrukcja wykonania w języku polskim i w języku angielskim (zawierająca informacje o reakcjach krzyżowych i ograniczeniach testu) dołączone do oferty na potwierdzenie spełnienia wymagań</t>
  </si>
  <si>
    <r>
      <t>Wymagania graniczne dla testu  immunoenzymatycznego (ELISA) do oznaczania in vitro przeciwciał klasy IgG  (ilościowo/ półilościowo) anty-</t>
    </r>
    <r>
      <rPr>
        <i/>
        <sz val="11"/>
        <color theme="1"/>
        <rFont val="Times New Roman"/>
        <family val="1"/>
        <charset val="238"/>
      </rPr>
      <t>Mycoplasma pneumoniae</t>
    </r>
    <r>
      <rPr>
        <sz val="11"/>
        <color theme="1"/>
        <rFont val="Times New Roman"/>
        <family val="1"/>
        <charset val="238"/>
      </rPr>
      <t xml:space="preserve"> IgG w ludzkiej surowicy i/ lub osoczu
</t>
    </r>
  </si>
  <si>
    <r>
      <t>Wymagania graniczne dla testu  immunoenzymatycznego (ELISA) do oznaczania in vitro przeciwciał klasy IgM  (jakościowo/ półilościowo) anty-</t>
    </r>
    <r>
      <rPr>
        <i/>
        <sz val="11"/>
        <color theme="1"/>
        <rFont val="Times New Roman"/>
        <family val="1"/>
        <charset val="238"/>
      </rPr>
      <t>Mycoplasma pneumoniae</t>
    </r>
    <r>
      <rPr>
        <sz val="11"/>
        <color theme="1"/>
        <rFont val="Times New Roman"/>
        <family val="1"/>
        <charset val="238"/>
      </rPr>
      <t xml:space="preserve"> IgM w ludzkiej surowicy i/ lub osoczu
</t>
    </r>
  </si>
  <si>
    <t>Częsć 12</t>
  </si>
  <si>
    <t xml:space="preserve">Testy immunoenzymatyczne (ELISA) do oznaczania in vitro przeciwciał klasy IgG anty- Varicella Zoster Virus (VZV) oraz przeciwko adenowirusom w ludzkiej surowicy i/lub osoczu
</t>
  </si>
  <si>
    <t xml:space="preserve">Test immunoenzymatyczny (ELISA do oznaczania in vitro przeciwciał klasy IgG (półilościowo/ilościowo) anty- Varicella Zoster Virus (VZV) w ludzkiej surowicy i/lub osoczu. </t>
  </si>
  <si>
    <t xml:space="preserve">1152 ozn. </t>
  </si>
  <si>
    <t>12 op.</t>
  </si>
  <si>
    <t>Test immunoenzymatyczny (ELISA) do oznaczania in vitro przeciwciał klasy IgG (półilościowo/ilościowo) przeciwko adenowirusowi  w ludzkiej surowicy i/lub  osoczu .</t>
  </si>
  <si>
    <t>Część 12 poz. 1</t>
  </si>
  <si>
    <t xml:space="preserve">Wymagania graniczne dla testu  immunoenzymatycznego (ELISA) do oznaczania in vitro przeciwciał 
klasy IgG  (półilościowo/ilościowo) anty-Varicella Zoster Virus (VZV) w surowicy i/lub osoczu
</t>
  </si>
  <si>
    <t>Test zawiera wszystkie niezbędne odczynniki pozwalające wykryć przeciwciała w klasie IgG (półilościowo/ilościowo) przeciwko VZVw ludzkiej surowicy i/lub osoczu</t>
  </si>
  <si>
    <t>Możliwość przeprowadzenia analizy w ciągu maksymalnie dwóch godzin.</t>
  </si>
  <si>
    <t>Możliwość odczytu wyników z wykorzystaniem spektrofotometru przy długości fali 450 i/lub 620 nm</t>
  </si>
  <si>
    <t>Przejrzyście podane kryteria interpretacji wyniku z uwzględnieniem wyniku ujemnego, dodatniego, ewentualnie wątpliwego ( pośredniego, granicznego).</t>
  </si>
  <si>
    <t>Instrukcja wykonania testu w języku polskim i w języku angielskim.</t>
  </si>
  <si>
    <t>Konieczność podania informacji o reakcjach krzyżowych i ograniczeniach testu w instrukcji</t>
  </si>
  <si>
    <t>Część 12 poz. 2</t>
  </si>
  <si>
    <t xml:space="preserve">Wymagania graniczne dla testu immunoenzymatyczneg ( ELISA) do oznaczania in vitro przeciwciał 
klasy IgG ( póilościowo/ilościowo) przeciwko adenowirusowi w surowicy i/lub osoczu ludzkim
</t>
  </si>
  <si>
    <t xml:space="preserve">Test immunoenzymatyczny (ELISA) służący do ilościowego i półilościowego wykrywania przeciwciał klasy IgG przeciwko adenowirusowi w surowicy i/lub osoczu ludzkim </t>
  </si>
  <si>
    <t>Czułość wykrywania przeciwciał ≥90%, swoistość testu ≥90%</t>
  </si>
  <si>
    <t>Przejrzyście podane kryteria interpretacji wyniku z uwzględnieniem wyniku ujemnego, dodatniego ewentualnie pośredniego ( wątpliwego/ granicznego)</t>
  </si>
  <si>
    <t>Częsć 13</t>
  </si>
  <si>
    <t xml:space="preserve">Szybki test do wykrywania antygenów Crypto/Giardia w kale
</t>
  </si>
  <si>
    <t>Szybki test do wykrywania antygenów Crypto/Giardia w kale</t>
  </si>
  <si>
    <t xml:space="preserve">1000 ozn. </t>
  </si>
  <si>
    <t xml:space="preserve">100 op. </t>
  </si>
  <si>
    <t xml:space="preserve">14. </t>
  </si>
  <si>
    <t xml:space="preserve">15. </t>
  </si>
  <si>
    <t xml:space="preserve">16. </t>
  </si>
  <si>
    <r>
      <t xml:space="preserve">Test posiada certyfikat CE IVD (dla diagnostyki </t>
    </r>
    <r>
      <rPr>
        <i/>
        <sz val="11"/>
        <color theme="1"/>
        <rFont val="Garamond"/>
        <family val="1"/>
        <charset val="238"/>
      </rPr>
      <t>in vitro</t>
    </r>
    <r>
      <rPr>
        <sz val="11"/>
        <color theme="1"/>
        <rFont val="Garamond"/>
        <family val="1"/>
        <charset val="238"/>
      </rPr>
      <t>)</t>
    </r>
  </si>
  <si>
    <r>
      <t xml:space="preserve">Test różnicujący </t>
    </r>
    <r>
      <rPr>
        <i/>
        <sz val="11"/>
        <color theme="1"/>
        <rFont val="Garamond"/>
        <family val="1"/>
        <charset val="238"/>
      </rPr>
      <t xml:space="preserve">Giardia </t>
    </r>
    <r>
      <rPr>
        <sz val="11"/>
        <color theme="1"/>
        <rFont val="Garamond"/>
        <family val="1"/>
        <charset val="238"/>
      </rPr>
      <t xml:space="preserve">sp. od </t>
    </r>
    <r>
      <rPr>
        <i/>
        <sz val="11"/>
        <color theme="1"/>
        <rFont val="Garamond"/>
        <family val="1"/>
        <charset val="238"/>
      </rPr>
      <t>Cryptosporidium</t>
    </r>
    <r>
      <rPr>
        <sz val="11"/>
        <color theme="1"/>
        <rFont val="Garamond"/>
        <family val="1"/>
        <charset val="238"/>
      </rPr>
      <t xml:space="preserve"> sp.</t>
    </r>
  </si>
  <si>
    <t>Koniugat zawierający poliklonalne przeciwciała przeciwko peroksydazie chrzanowej HRP</t>
  </si>
  <si>
    <t>Prosta i szybka (wynik testu do 30 minut) procedura przeprowadzenia testu, nie wymagająca żadnych dodatkowych materiałów oprócz probówek do rozcieńczania próbek kału</t>
  </si>
  <si>
    <t>Opakowanie zawierające oddzielnie pakowane kasetki do indywidualnego wykorzystania</t>
  </si>
  <si>
    <t>Możliwość wykorzystania świeżych, mrożonych oraz konserwowanych w 10% formalinie próbek kału</t>
  </si>
  <si>
    <t>Czułość testu &gt; 98,9%</t>
  </si>
  <si>
    <t xml:space="preserve">Swoistość testu &gt; 99% </t>
  </si>
  <si>
    <t>Dostawa testu transportem monitorowanym pod względem temperatury</t>
  </si>
  <si>
    <t>Certyfikat jakości dołączany do każdego LOT testu lub możliwość pobrania takiego certyfikatu za strony internetowej</t>
  </si>
  <si>
    <t>Ulotka zawierająca procedurę testu wraz z interpretacją wyników jako załącznik do każdego opakowania testu.</t>
  </si>
  <si>
    <t>Instrukcja wykonania testu w języku polskim dołączana do każdego opakowania testu</t>
  </si>
  <si>
    <r>
      <t>Test wykrywający antygeny</t>
    </r>
    <r>
      <rPr>
        <i/>
        <sz val="11"/>
        <color theme="1"/>
        <rFont val="Garamond"/>
        <family val="1"/>
        <charset val="238"/>
      </rPr>
      <t xml:space="preserve"> Giardia intestinalis</t>
    </r>
    <r>
      <rPr>
        <sz val="11"/>
        <color theme="1"/>
        <rFont val="Garamond"/>
        <family val="1"/>
        <charset val="238"/>
      </rPr>
      <t xml:space="preserve"> i </t>
    </r>
    <r>
      <rPr>
        <i/>
        <sz val="11"/>
        <color theme="1"/>
        <rFont val="Garamond"/>
        <family val="1"/>
        <charset val="238"/>
      </rPr>
      <t>Cryptosporidium</t>
    </r>
    <r>
      <rPr>
        <sz val="11"/>
        <color theme="1"/>
        <rFont val="Garamond"/>
        <family val="1"/>
        <charset val="238"/>
      </rPr>
      <t xml:space="preserve"> sp. w ludzkim kale</t>
    </r>
  </si>
  <si>
    <t>Dodatnia kontrola jakości testu w zestawie</t>
  </si>
  <si>
    <r>
      <t xml:space="preserve">Test wykorzystujący przeciwciała monoklonalne przeciwko </t>
    </r>
    <r>
      <rPr>
        <i/>
        <sz val="11"/>
        <color theme="1"/>
        <rFont val="Garamond"/>
        <family val="1"/>
        <charset val="238"/>
      </rPr>
      <t>Giardia</t>
    </r>
    <r>
      <rPr>
        <sz val="11"/>
        <color theme="1"/>
        <rFont val="Garamond"/>
        <family val="1"/>
        <charset val="238"/>
      </rPr>
      <t xml:space="preserve">.Test wykorzystujący przeciwciała monoklonalne przeciwko </t>
    </r>
    <r>
      <rPr>
        <i/>
        <sz val="11"/>
        <color theme="1"/>
        <rFont val="Garamond"/>
        <family val="1"/>
        <charset val="238"/>
      </rPr>
      <t>Cryptosporidium</t>
    </r>
  </si>
  <si>
    <t>Data ważności testu minimum 12 miesięcy (od daty dostawy)</t>
  </si>
  <si>
    <t>Częsć 14</t>
  </si>
  <si>
    <t xml:space="preserve">4992 ozn. </t>
  </si>
  <si>
    <t>52 op.</t>
  </si>
  <si>
    <t xml:space="preserve">17. </t>
  </si>
  <si>
    <r>
      <t xml:space="preserve">Test zawiera odczynniki niezbędne do jakościowego oznaczenia antygenu </t>
    </r>
    <r>
      <rPr>
        <i/>
        <sz val="11"/>
        <color theme="1"/>
        <rFont val="Garamond"/>
        <family val="1"/>
        <charset val="238"/>
      </rPr>
      <t>G.intestinalis</t>
    </r>
    <r>
      <rPr>
        <sz val="11"/>
        <color theme="1"/>
        <rFont val="Garamond"/>
        <family val="1"/>
        <charset val="238"/>
      </rPr>
      <t xml:space="preserve"> (</t>
    </r>
    <r>
      <rPr>
        <i/>
        <sz val="11"/>
        <color theme="1"/>
        <rFont val="Garamond"/>
        <family val="1"/>
        <charset val="238"/>
      </rPr>
      <t>G.lamblia</t>
    </r>
    <r>
      <rPr>
        <sz val="11"/>
        <color theme="1"/>
        <rFont val="Garamond"/>
        <family val="1"/>
        <charset val="238"/>
      </rPr>
      <t xml:space="preserve">) w próbkach kału ludzkiego. Wszystkie odczynniki w zestawie gotowe do użycia oprócz buforu płuczącego </t>
    </r>
  </si>
  <si>
    <r>
      <t xml:space="preserve">Test wykorzystuje przeciwciała monoklonalne swoiste dla cyst i trofozoitów </t>
    </r>
    <r>
      <rPr>
        <i/>
        <sz val="11"/>
        <color theme="1"/>
        <rFont val="Garamond"/>
        <family val="1"/>
        <charset val="238"/>
      </rPr>
      <t>G.intestinalis</t>
    </r>
    <r>
      <rPr>
        <sz val="11"/>
        <color theme="1"/>
        <rFont val="Garamond"/>
        <family val="1"/>
        <charset val="238"/>
      </rPr>
      <t xml:space="preserve"> (</t>
    </r>
    <r>
      <rPr>
        <i/>
        <sz val="11"/>
        <color theme="1"/>
        <rFont val="Garamond"/>
        <family val="1"/>
        <charset val="238"/>
      </rPr>
      <t>G.lamblia</t>
    </r>
    <r>
      <rPr>
        <sz val="11"/>
        <color theme="1"/>
        <rFont val="Garamond"/>
        <family val="1"/>
        <charset val="238"/>
      </rPr>
      <t xml:space="preserve">)  </t>
    </r>
  </si>
  <si>
    <t>Możliwość wykonania oznaczenia jednorazowo w pojedynczej próbce klinicznej</t>
  </si>
  <si>
    <t>Test zawiera kontrolę dodatnią i ujemną umożliwiających kontrolę prawidłowości przeprowadzenia oznaczenia</t>
  </si>
  <si>
    <t>Odczyt absorbcji (OD) wyniku testu przy użyciu czytnika płytek EIA przy długości fali 450 nm i/lub fali odniesienia 620 nm</t>
  </si>
  <si>
    <t>Czułość testu wynosi 100%</t>
  </si>
  <si>
    <t>Swoistość testu = 99,6% lub wyższa</t>
  </si>
  <si>
    <t>Dwie inkubacje w temperaturze pokojowej</t>
  </si>
  <si>
    <t>Dwa płukania rozcieńczonym buforem WASH. Możliwość płukania ręcznego oraz automatycznego dołków w mikropłytce</t>
  </si>
  <si>
    <t>Kalkulacja wartości Cut-off w oparciu o wartość absorbancji (OD) kontroli ujemnej.</t>
  </si>
  <si>
    <r>
      <t xml:space="preserve">Test umożliwia wykrycie antygenu </t>
    </r>
    <r>
      <rPr>
        <i/>
        <sz val="11"/>
        <color theme="1"/>
        <rFont val="Garamond"/>
        <family val="1"/>
        <charset val="238"/>
      </rPr>
      <t>G.intestinalis</t>
    </r>
    <r>
      <rPr>
        <sz val="11"/>
        <color theme="1"/>
        <rFont val="Garamond"/>
        <family val="1"/>
        <charset val="238"/>
      </rPr>
      <t xml:space="preserve"> (</t>
    </r>
    <r>
      <rPr>
        <i/>
        <sz val="11"/>
        <color theme="1"/>
        <rFont val="Garamond"/>
        <family val="1"/>
        <charset val="238"/>
      </rPr>
      <t>G.lamblia</t>
    </r>
    <r>
      <rPr>
        <sz val="11"/>
        <color theme="1"/>
        <rFont val="Garamond"/>
        <family val="1"/>
        <charset val="238"/>
      </rPr>
      <t>) zarówno w świeżych (nie mrożonych) oraz uprzednio zamrożonych próbkach kału</t>
    </r>
  </si>
  <si>
    <t xml:space="preserve">Test zawiera mikropłytkę ELISA z 96 dołkami (celkami) w postaci 12 stripów po 8 dołków. Możliwość łamania stripów. </t>
  </si>
  <si>
    <t>Certyfikat jakości testu dołączony do każdej serii testu o innym numerze LOT</t>
  </si>
  <si>
    <r>
      <t xml:space="preserve">Brak reakcji krzyżowych z drobnoustrojami innych gatunków niż: </t>
    </r>
    <r>
      <rPr>
        <i/>
        <sz val="11"/>
        <color theme="1"/>
        <rFont val="Garamond"/>
        <family val="1"/>
        <charset val="238"/>
      </rPr>
      <t>G.intestinalis</t>
    </r>
    <r>
      <rPr>
        <sz val="11"/>
        <color theme="1"/>
        <rFont val="Garamond"/>
        <family val="1"/>
        <charset val="238"/>
      </rPr>
      <t xml:space="preserve"> (</t>
    </r>
    <r>
      <rPr>
        <i/>
        <sz val="11"/>
        <color theme="1"/>
        <rFont val="Garamond"/>
        <family val="1"/>
        <charset val="238"/>
      </rPr>
      <t>G.lamblia</t>
    </r>
    <r>
      <rPr>
        <sz val="11"/>
        <color theme="1"/>
        <rFont val="Garamond"/>
        <family val="1"/>
        <charset val="238"/>
      </rPr>
      <t xml:space="preserve">), m.in.: </t>
    </r>
    <r>
      <rPr>
        <i/>
        <sz val="11"/>
        <color theme="1"/>
        <rFont val="Garamond"/>
        <family val="1"/>
        <charset val="238"/>
      </rPr>
      <t>Candida albicans</t>
    </r>
    <r>
      <rPr>
        <sz val="11"/>
        <color theme="1"/>
        <rFont val="Garamond"/>
        <family val="1"/>
        <charset val="238"/>
      </rPr>
      <t xml:space="preserve">, </t>
    </r>
    <r>
      <rPr>
        <i/>
        <sz val="11"/>
        <color theme="1"/>
        <rFont val="Garamond"/>
        <family val="1"/>
        <charset val="238"/>
      </rPr>
      <t>Salmonella enteritidis</t>
    </r>
    <r>
      <rPr>
        <sz val="11"/>
        <color theme="1"/>
        <rFont val="Garamond"/>
        <family val="1"/>
        <charset val="238"/>
      </rPr>
      <t xml:space="preserve">, </t>
    </r>
    <r>
      <rPr>
        <i/>
        <sz val="11"/>
        <color theme="1"/>
        <rFont val="Garamond"/>
        <family val="1"/>
        <charset val="238"/>
      </rPr>
      <t>Enterococcus faecium</t>
    </r>
    <r>
      <rPr>
        <sz val="11"/>
        <color theme="1"/>
        <rFont val="Garamond"/>
        <family val="1"/>
        <charset val="238"/>
      </rPr>
      <t xml:space="preserve">, </t>
    </r>
    <r>
      <rPr>
        <i/>
        <sz val="11"/>
        <color theme="1"/>
        <rFont val="Garamond"/>
        <family val="1"/>
        <charset val="238"/>
      </rPr>
      <t>Shigella sonnei</t>
    </r>
    <r>
      <rPr>
        <sz val="11"/>
        <color theme="1"/>
        <rFont val="Garamond"/>
        <family val="1"/>
        <charset val="238"/>
      </rPr>
      <t xml:space="preserve">, </t>
    </r>
    <r>
      <rPr>
        <i/>
        <sz val="11"/>
        <color theme="1"/>
        <rFont val="Garamond"/>
        <family val="1"/>
        <charset val="238"/>
      </rPr>
      <t>Entamoeba coli</t>
    </r>
    <r>
      <rPr>
        <sz val="11"/>
        <color theme="1"/>
        <rFont val="Garamond"/>
        <family val="1"/>
        <charset val="238"/>
      </rPr>
      <t xml:space="preserve">, </t>
    </r>
    <r>
      <rPr>
        <i/>
        <sz val="11"/>
        <color theme="1"/>
        <rFont val="Garamond"/>
        <family val="1"/>
        <charset val="238"/>
      </rPr>
      <t>Blastocystis hominis</t>
    </r>
  </si>
  <si>
    <t>Data ważności testu (zestawu odczynników) minimum 12 miesięcy od daty dostawy</t>
  </si>
  <si>
    <t>Częsć 15</t>
  </si>
  <si>
    <t xml:space="preserve">Kompletny zestaw odczynników do wykonywania testu potwierdzenia obecności w surowicy i osoczu przeciwciał klasy IgG przeciwko Echinococcus  granulosus i Echinococcus multilocularis wraz z elementami zużywalnymi oraz  dzierżawa skanera płaskiego z oprogramowaniem do oceny wyników.
</t>
  </si>
  <si>
    <t xml:space="preserve">96 ozn. </t>
  </si>
  <si>
    <t xml:space="preserve">6 op. </t>
  </si>
  <si>
    <t>Kompletny zestaw odczynników do wykonywania testu potwierdzenia obecności w surowicy i osoczu przeciwciał klasy IgG przeciwko Echinococcus  granulosus i Echinococcus multilocularis wraz z elementami zużywalnymi</t>
  </si>
  <si>
    <t>Skaner płaski z oprogramowaniem do oceny wyników</t>
  </si>
  <si>
    <t xml:space="preserve">Wymagania graniczne dla kompletnych zestawów odczynników do wykonywania testu potwierdzenia obecności w surowicy i osoczu przeciwciał klasy IgG przeciwko Echinococcus granulosus i Echonococcus multilocularis, wraz z elementami zużywalnymi oraz dzierżawa skanera płaskiego z oprogramowaniem do oceny wyników
</t>
  </si>
  <si>
    <t xml:space="preserve">18. </t>
  </si>
  <si>
    <t xml:space="preserve">19. </t>
  </si>
  <si>
    <t xml:space="preserve">20. </t>
  </si>
  <si>
    <r>
      <t xml:space="preserve">Certyfikat CE IVD (dla diagnostyki </t>
    </r>
    <r>
      <rPr>
        <i/>
        <sz val="10"/>
        <color theme="1"/>
        <rFont val="Garamond"/>
        <family val="1"/>
        <charset val="238"/>
      </rPr>
      <t>in vitro</t>
    </r>
    <r>
      <rPr>
        <sz val="10"/>
        <color theme="1"/>
        <rFont val="Garamond"/>
        <family val="1"/>
        <charset val="238"/>
      </rPr>
      <t>)</t>
    </r>
  </si>
  <si>
    <t>Certyfikat CE dla dostarczonego skanera płaskiego</t>
  </si>
  <si>
    <r>
      <t xml:space="preserve">Test wykorzystujący technikę WESTERN BLOT w celu oznaczenia jakościowego i potwierdzenia obecności przeciwciał klasy IgG przeciw </t>
    </r>
    <r>
      <rPr>
        <i/>
        <sz val="10"/>
        <color theme="1"/>
        <rFont val="Garamond"/>
        <family val="1"/>
        <charset val="238"/>
      </rPr>
      <t xml:space="preserve">Echinococcus (Echinococcus granulosus i Echonococcus multilocularis) </t>
    </r>
    <r>
      <rPr>
        <sz val="10"/>
        <color theme="1"/>
        <rFont val="Garamond"/>
        <family val="1"/>
        <charset val="238"/>
      </rPr>
      <t>w surowicy oraz osoczu cytrynianowym pacjenta</t>
    </r>
  </si>
  <si>
    <t>Zestaw zawierający wszystkie niezbędne odczynniki gotowe do użycia. Dopuszczalne jest zaoferowanie płynnych koncentratów do rozcieńczeń</t>
  </si>
  <si>
    <t>Kontrola intensywności wybarwienia prążków z potwierdzeniem dodania próbki</t>
  </si>
  <si>
    <t>paski testowe numerowane lub opatrzone innym identyfikatorem indywidualnym dla każdego paska</t>
  </si>
  <si>
    <t>Czułość diagnostyczna ≥ 93%, swoistość diagnostyczna ≥  97%</t>
  </si>
  <si>
    <t>Brak interferencji z surowicami lipemicznymi, z hemolizą oraz z hiperbilirubinemią, ewentualnie podanie zakresów krytycznych</t>
  </si>
  <si>
    <t>Możliwość elektronicznej oceny zainkubowanych pasków testowych</t>
  </si>
  <si>
    <t>Całość procedury wykonywana w temperaturze pokojowej</t>
  </si>
  <si>
    <t>Możliwość wykonania oznaczeń procedurą jednodniową, w której maksymalny, całkowity czas wykonania wszystkich czynności związanych z oznaczeniem, nie przekracza 4,5 godz.</t>
  </si>
  <si>
    <t>Wielkość indywidualnego zestawu odczynnikowego wystarczająca na wykonanie min. 15 oznaczeń w tym oznaczeń kontrolnych</t>
  </si>
  <si>
    <t>Data ważności testu minimum 12 miesięcy od daty dostawy</t>
  </si>
  <si>
    <t>Możliwość automatyzacji odczytu i interpretacji wyników przy pomocy dostarczonych urządzeń (skaner, oprogramowanie itp.)</t>
  </si>
  <si>
    <t>Możliwość archiwizacji i przechowywania bez utraty czytelności pasków testowych po wykonaniu badań</t>
  </si>
  <si>
    <t xml:space="preserve">Instrukcja obsługi skanera w języku polskim i j. angielskim </t>
  </si>
  <si>
    <t>Instrukcja wykonania testu w języku polskim i angielskim dołączana do każdego opakowania testu</t>
  </si>
  <si>
    <t>Jeżeli do wykonania oznaczenia wymagane są np: folia adhezyjna, kołyska laboratoryjna, kolorowy papier, rynienki inkubacyjne lub tace inkubacyjne z rynienkami, to muszą być dostarczone wraz z odczynnikami w ilości potrzebnej do wykonania zamawianej liczby oznaczeń, w cenie oferty.</t>
  </si>
  <si>
    <t>Możliwość wykonania badania dla surowicy i osocza krwi (cytrynian, Lit-heparyna, K3EDTA)</t>
  </si>
  <si>
    <t>Materiały kontrolne w zestawach odczynnikowych. Jeśli zestawy odczynnikowe nie posiadają własnych materiałów kontrolnych, to muszą one być dostarczone w ilości niezbędnej do wykonania min dwóch oznaczeń kontrolnych na każdym poziomie, dla każdego zestawu odczynnikowego (z utrzymaniem okresu ważności dla materiału kontrolnego)</t>
  </si>
  <si>
    <t xml:space="preserve">(dostawa odczynników i czynsz dzierżawny) </t>
  </si>
  <si>
    <r>
      <t xml:space="preserve">Kompletny zestaw testu lateksowego wykrywający polisacharydowy antygen otoczkowy </t>
    </r>
    <r>
      <rPr>
        <i/>
        <sz val="11"/>
        <color indexed="8"/>
        <rFont val="Times New Roman"/>
        <family val="1"/>
        <charset val="238"/>
      </rPr>
      <t>Cryptococcus neoformans</t>
    </r>
  </si>
  <si>
    <r>
      <t xml:space="preserve">Szybki test lateksowy do wstępnego różnicowania </t>
    </r>
    <r>
      <rPr>
        <i/>
        <sz val="11"/>
        <color indexed="8"/>
        <rFont val="Times New Roman"/>
        <family val="1"/>
        <charset val="238"/>
      </rPr>
      <t>Staphylococcus areus</t>
    </r>
    <r>
      <rPr>
        <sz val="11"/>
        <color indexed="8"/>
        <rFont val="Times New Roman"/>
        <family val="1"/>
        <charset val="238"/>
      </rPr>
      <t xml:space="preserve"> od innych gronkowców</t>
    </r>
  </si>
  <si>
    <r>
      <t xml:space="preserve">Test in vitro do oznaczania antygenu </t>
    </r>
    <r>
      <rPr>
        <b/>
        <i/>
        <sz val="11"/>
        <color theme="1"/>
        <rFont val="Times New Roman"/>
        <family val="1"/>
        <charset val="238"/>
      </rPr>
      <t>Giardia  intestinalis</t>
    </r>
    <r>
      <rPr>
        <b/>
        <sz val="11"/>
        <color theme="1"/>
        <rFont val="Times New Roman"/>
        <family val="1"/>
        <charset val="238"/>
      </rPr>
      <t xml:space="preserve"> w próbkach kału ludzkiego wraz z elementami zużywalnymi.
</t>
    </r>
  </si>
  <si>
    <r>
      <t>Test in vitro do oznaczania antygenu</t>
    </r>
    <r>
      <rPr>
        <i/>
        <sz val="11"/>
        <color indexed="8"/>
        <rFont val="Times New Roman"/>
        <family val="1"/>
        <charset val="238"/>
      </rPr>
      <t xml:space="preserve"> Giardia  intestinalis</t>
    </r>
    <r>
      <rPr>
        <sz val="11"/>
        <color indexed="8"/>
        <rFont val="Times New Roman"/>
        <family val="1"/>
        <charset val="238"/>
      </rPr>
      <t xml:space="preserve"> w próbkach kału ludzkiego wraz z elementami zużywalnymi.</t>
    </r>
  </si>
  <si>
    <t>Część zamówienia: 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</si>
  <si>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………………………………………………………………………………………………....................................................................
</t>
    </r>
    <r>
      <rPr>
        <i/>
        <sz val="8"/>
        <rFont val="Times New Roman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</si>
  <si>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r>
      <t xml:space="preserve">Wymagania graniczne dla testu in vitro do wykrywania antygenu </t>
    </r>
    <r>
      <rPr>
        <i/>
        <sz val="11"/>
        <rFont val="Times New Roman"/>
        <family val="1"/>
        <charset val="238"/>
      </rPr>
      <t xml:space="preserve">Giardia intestinalis </t>
    </r>
    <r>
      <rPr>
        <sz val="11"/>
        <rFont val="Times New Roman"/>
        <family val="1"/>
        <charset val="238"/>
      </rPr>
      <t xml:space="preserve">oraz </t>
    </r>
    <r>
      <rPr>
        <i/>
        <sz val="11"/>
        <rFont val="Times New Roman"/>
        <family val="1"/>
        <charset val="238"/>
      </rPr>
      <t xml:space="preserve">Cryptosporidium </t>
    </r>
    <r>
      <rPr>
        <sz val="11"/>
        <rFont val="Times New Roman"/>
        <family val="1"/>
        <charset val="238"/>
      </rPr>
      <t xml:space="preserve">sp. w próbkach kału ludzkiego wraz z elementami zużywalnymi
</t>
    </r>
  </si>
  <si>
    <r>
      <t xml:space="preserve">Wymagania graniczne dla testu in vitro do wykrywania antygenu </t>
    </r>
    <r>
      <rPr>
        <i/>
        <sz val="11"/>
        <color theme="1"/>
        <rFont val="Times New Roman"/>
        <family val="1"/>
        <charset val="238"/>
      </rPr>
      <t>Giardia intestinalis</t>
    </r>
    <r>
      <rPr>
        <sz val="11"/>
        <color theme="1"/>
        <rFont val="Times New Roman"/>
        <family val="1"/>
        <charset val="238"/>
      </rPr>
      <t xml:space="preserve"> w próbkach 
kału ludzkiego wraz z elementami zużywalnymi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</si>
</sst>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 &quot;#,##0.00,&quot;zł &quot;;&quot;-&quot;#,##0.00,&quot;zł &quot;;&quot; &quot;&quot;-&quot;#&quot; zł &quot;;&quot; &quot;@&quot; &quot;"/>
    <numFmt numFmtId="167" formatCode="_-* #,##0\ _z_ł_-;\-* #,##0\ _z_ł_-;_-* &quot;-&quot;??\ _z_ł_-;_-@_-"/>
  </numFmts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u/>
      <sz val="10"/>
      <color indexed="12"/>
      <name val="Arial CE"/>
      <family val="2"/>
      <charset val="238"/>
    </font>
    <font>
      <sz val="11"/>
      <name val="Book Antiqua"/>
      <family val="1"/>
      <charset val="238"/>
    </font>
    <font>
      <i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Arial CE"/>
      <charset val="238"/>
    </font>
    <font>
      <sz val="11"/>
      <color theme="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Garamond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Garamond"/>
      <family val="1"/>
      <charset val="238"/>
    </font>
    <font>
      <sz val="11"/>
      <color rgb="FF000000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i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9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16">
    <xf numFmtId="0" fontId="0" fillId="0" borderId="0"/>
    <xf numFmtId="0" fontId="2" fillId="0" borderId="0"/>
    <xf numFmtId="165" fontId="9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Border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9" fillId="0" borderId="0"/>
    <xf numFmtId="0" fontId="4" fillId="0" borderId="0"/>
    <xf numFmtId="0" fontId="10" fillId="0" borderId="0"/>
    <xf numFmtId="0" fontId="1" fillId="0" borderId="0"/>
    <xf numFmtId="0" fontId="12" fillId="0" borderId="0"/>
    <xf numFmtId="0" fontId="9" fillId="0" borderId="0"/>
    <xf numFmtId="0" fontId="9" fillId="0" borderId="0"/>
    <xf numFmtId="0" fontId="2" fillId="0" borderId="0">
      <alignment vertical="top"/>
    </xf>
    <xf numFmtId="0" fontId="1" fillId="0" borderId="0"/>
    <xf numFmtId="0" fontId="4" fillId="0" borderId="0"/>
    <xf numFmtId="0" fontId="9" fillId="0" borderId="0"/>
    <xf numFmtId="0" fontId="19" fillId="0" borderId="0"/>
    <xf numFmtId="0" fontId="9" fillId="0" borderId="0"/>
    <xf numFmtId="0" fontId="1" fillId="0" borderId="0"/>
    <xf numFmtId="0" fontId="2" fillId="0" borderId="0"/>
    <xf numFmtId="0" fontId="14" fillId="0" borderId="0"/>
    <xf numFmtId="0" fontId="1" fillId="0" borderId="0"/>
    <xf numFmtId="0" fontId="4" fillId="0" borderId="0"/>
    <xf numFmtId="0" fontId="9" fillId="0" borderId="0"/>
    <xf numFmtId="0" fontId="2" fillId="0" borderId="0"/>
    <xf numFmtId="0" fontId="16" fillId="0" borderId="0"/>
    <xf numFmtId="0" fontId="2" fillId="0" borderId="0"/>
    <xf numFmtId="0" fontId="4" fillId="0" borderId="0"/>
    <xf numFmtId="0" fontId="9" fillId="0" borderId="0"/>
    <xf numFmtId="0" fontId="4" fillId="0" borderId="0"/>
    <xf numFmtId="0" fontId="20" fillId="0" borderId="0"/>
    <xf numFmtId="0" fontId="4" fillId="0" borderId="0"/>
    <xf numFmtId="0" fontId="19" fillId="0" borderId="0"/>
    <xf numFmtId="0" fontId="4" fillId="0" borderId="0"/>
    <xf numFmtId="0" fontId="9" fillId="0" borderId="0"/>
    <xf numFmtId="0" fontId="7" fillId="0" borderId="0"/>
    <xf numFmtId="0" fontId="20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2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2" fillId="0" borderId="0" applyFont="0" applyFill="0" applyBorder="0" applyAlignment="0" applyProtection="0"/>
    <xf numFmtId="9" fontId="9" fillId="0" borderId="0" applyFill="0" applyBorder="0" applyAlignment="0" applyProtection="0"/>
    <xf numFmtId="0" fontId="11" fillId="0" borderId="0"/>
    <xf numFmtId="166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9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9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</cellStyleXfs>
  <cellXfs count="243">
    <xf numFmtId="0" fontId="0" fillId="0" borderId="0" xfId="0"/>
    <xf numFmtId="0" fontId="5" fillId="0" borderId="1" xfId="42" applyFont="1" applyFill="1" applyBorder="1" applyAlignment="1" applyProtection="1">
      <alignment horizontal="left" vertical="top"/>
      <protection locked="0"/>
    </xf>
    <xf numFmtId="0" fontId="2" fillId="0" borderId="0" xfId="42"/>
    <xf numFmtId="0" fontId="5" fillId="0" borderId="0" xfId="42" applyFont="1" applyFill="1" applyAlignment="1" applyProtection="1">
      <alignment horizontal="left" vertical="top" wrapText="1"/>
      <protection locked="0"/>
    </xf>
    <xf numFmtId="0" fontId="6" fillId="0" borderId="0" xfId="42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Border="1" applyAlignment="1" applyProtection="1">
      <alignment horizontal="right" vertical="top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0" fontId="6" fillId="0" borderId="0" xfId="42" applyFont="1" applyFill="1" applyBorder="1" applyAlignment="1" applyProtection="1">
      <alignment horizontal="center" vertical="top"/>
      <protection locked="0"/>
    </xf>
    <xf numFmtId="0" fontId="5" fillId="0" borderId="0" xfId="42" applyFont="1" applyFill="1" applyBorder="1" applyAlignment="1" applyProtection="1">
      <alignment horizontal="justify" vertical="top" wrapText="1"/>
      <protection locked="0"/>
    </xf>
    <xf numFmtId="0" fontId="5" fillId="0" borderId="1" xfId="42" applyFont="1" applyFill="1" applyBorder="1" applyAlignment="1" applyProtection="1">
      <alignment horizontal="left" vertical="top" wrapText="1"/>
      <protection locked="0"/>
    </xf>
    <xf numFmtId="3" fontId="6" fillId="0" borderId="0" xfId="42" applyNumberFormat="1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Alignment="1" applyProtection="1">
      <alignment horizontal="left" vertical="top" wrapText="1"/>
      <protection locked="0"/>
    </xf>
    <xf numFmtId="44" fontId="5" fillId="0" borderId="0" xfId="42" applyNumberFormat="1" applyFont="1" applyFill="1" applyBorder="1" applyAlignment="1" applyProtection="1">
      <alignment horizontal="right" vertical="top" wrapText="1"/>
      <protection locked="0"/>
    </xf>
    <xf numFmtId="0" fontId="5" fillId="0" borderId="0" xfId="42" applyFont="1" applyFill="1" applyAlignment="1" applyProtection="1">
      <alignment horizontal="justify" vertical="top" wrapText="1"/>
      <protection locked="0"/>
    </xf>
    <xf numFmtId="49" fontId="5" fillId="0" borderId="0" xfId="42" applyNumberFormat="1" applyFont="1" applyFill="1" applyBorder="1" applyAlignment="1" applyProtection="1">
      <alignment horizontal="left" vertical="top" wrapText="1"/>
      <protection locked="0"/>
    </xf>
    <xf numFmtId="49" fontId="5" fillId="0" borderId="2" xfId="42" applyNumberFormat="1" applyFont="1" applyFill="1" applyBorder="1" applyAlignment="1" applyProtection="1">
      <alignment horizontal="left" vertical="top" wrapText="1"/>
      <protection locked="0"/>
    </xf>
    <xf numFmtId="49" fontId="5" fillId="0" borderId="0" xfId="42" applyNumberFormat="1" applyFont="1" applyFill="1" applyAlignment="1" applyProtection="1">
      <alignment horizontal="left" vertical="top" wrapText="1"/>
      <protection locked="0"/>
    </xf>
    <xf numFmtId="49" fontId="5" fillId="0" borderId="1" xfId="42" applyNumberFormat="1" applyFont="1" applyFill="1" applyBorder="1" applyAlignment="1" applyProtection="1">
      <alignment horizontal="left" vertical="top" wrapText="1"/>
      <protection locked="0"/>
    </xf>
    <xf numFmtId="3" fontId="5" fillId="0" borderId="1" xfId="42" applyNumberFormat="1" applyFont="1" applyFill="1" applyBorder="1" applyAlignment="1" applyProtection="1">
      <alignment horizontal="right" vertical="top" wrapText="1"/>
      <protection locked="0"/>
    </xf>
    <xf numFmtId="0" fontId="6" fillId="0" borderId="0" xfId="42" applyFont="1" applyFill="1" applyAlignment="1" applyProtection="1">
      <alignment horizontal="left" vertical="center" wrapText="1"/>
      <protection locked="0"/>
    </xf>
    <xf numFmtId="0" fontId="2" fillId="0" borderId="0" xfId="42"/>
    <xf numFmtId="0" fontId="5" fillId="0" borderId="0" xfId="42" applyFont="1" applyFill="1" applyAlignment="1" applyProtection="1">
      <alignment horizontal="left" vertical="top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vertical="top" wrapText="1"/>
      <protection locked="0"/>
    </xf>
    <xf numFmtId="0" fontId="22" fillId="0" borderId="0" xfId="42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44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2" fillId="3" borderId="1" xfId="42" applyFont="1" applyFill="1" applyBorder="1" applyAlignment="1">
      <alignment horizontal="center" vertical="center"/>
    </xf>
    <xf numFmtId="0" fontId="21" fillId="3" borderId="5" xfId="42" applyFont="1" applyFill="1" applyBorder="1" applyAlignment="1">
      <alignment horizontal="left" vertical="top" wrapText="1"/>
    </xf>
    <xf numFmtId="44" fontId="21" fillId="0" borderId="1" xfId="42" applyNumberFormat="1" applyFont="1" applyFill="1" applyBorder="1" applyAlignment="1" applyProtection="1">
      <alignment horizontal="left" vertical="top" wrapText="1"/>
      <protection locked="0"/>
    </xf>
    <xf numFmtId="0" fontId="21" fillId="3" borderId="1" xfId="42" applyFont="1" applyFill="1" applyBorder="1" applyAlignment="1" applyProtection="1">
      <alignment horizontal="center" vertical="center" wrapText="1"/>
      <protection locked="0"/>
    </xf>
    <xf numFmtId="0" fontId="5" fillId="0" borderId="0" xfId="42" applyFont="1" applyFill="1" applyAlignment="1" applyProtection="1">
      <alignment horizontal="right" vertical="center" wrapText="1"/>
      <protection locked="0"/>
    </xf>
    <xf numFmtId="1" fontId="5" fillId="0" borderId="0" xfId="42" applyNumberFormat="1" applyFont="1" applyFill="1" applyBorder="1" applyAlignment="1" applyProtection="1">
      <alignment horizontal="center" vertical="top" wrapText="1"/>
      <protection locked="0"/>
    </xf>
    <xf numFmtId="44" fontId="21" fillId="0" borderId="0" xfId="42" applyNumberFormat="1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Border="1" applyAlignment="1" applyProtection="1">
      <alignment horizontal="center" vertical="center" wrapText="1"/>
      <protection locked="0"/>
    </xf>
    <xf numFmtId="0" fontId="22" fillId="0" borderId="0" xfId="42" applyFont="1" applyFill="1" applyBorder="1" applyAlignment="1" applyProtection="1">
      <alignment horizontal="right" vertical="center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0" fontId="6" fillId="0" borderId="0" xfId="42" applyFont="1" applyFill="1" applyAlignment="1" applyProtection="1">
      <alignment horizontal="left" vertical="top" wrapText="1"/>
      <protection locked="0"/>
    </xf>
    <xf numFmtId="0" fontId="22" fillId="3" borderId="1" xfId="42" applyFont="1" applyFill="1" applyBorder="1" applyAlignment="1">
      <alignment horizontal="center" vertical="center" wrapText="1"/>
    </xf>
    <xf numFmtId="44" fontId="21" fillId="0" borderId="1" xfId="42" applyNumberFormat="1" applyFont="1" applyFill="1" applyBorder="1" applyAlignment="1">
      <alignment horizontal="left" vertical="top" wrapText="1"/>
    </xf>
    <xf numFmtId="0" fontId="6" fillId="0" borderId="0" xfId="42" applyFont="1" applyFill="1" applyAlignment="1" applyProtection="1">
      <alignment horizontal="left" vertical="top" wrapText="1"/>
      <protection locked="0"/>
    </xf>
    <xf numFmtId="0" fontId="2" fillId="0" borderId="0" xfId="42" applyAlignment="1">
      <alignment horizontal="left"/>
    </xf>
    <xf numFmtId="0" fontId="21" fillId="0" borderId="0" xfId="0" applyFont="1"/>
    <xf numFmtId="0" fontId="5" fillId="0" borderId="0" xfId="42" applyFont="1" applyFill="1" applyBorder="1" applyAlignment="1">
      <alignment horizontal="center" vertical="center" wrapText="1"/>
    </xf>
    <xf numFmtId="44" fontId="5" fillId="0" borderId="0" xfId="78" applyFont="1" applyFill="1" applyBorder="1" applyAlignment="1" applyProtection="1">
      <alignment horizontal="center" vertical="center" wrapText="1"/>
      <protection locked="0"/>
    </xf>
    <xf numFmtId="0" fontId="5" fillId="0" borderId="0" xfId="42" applyFont="1" applyFill="1" applyAlignment="1">
      <alignment horizontal="left" vertical="top" wrapText="1"/>
    </xf>
    <xf numFmtId="0" fontId="5" fillId="0" borderId="0" xfId="42" applyFont="1" applyAlignment="1">
      <alignment horizontal="left" vertical="top" wrapText="1"/>
    </xf>
    <xf numFmtId="0" fontId="5" fillId="0" borderId="0" xfId="42" applyFont="1" applyAlignment="1">
      <alignment horizontal="left" vertical="center" wrapText="1"/>
    </xf>
    <xf numFmtId="0" fontId="5" fillId="0" borderId="0" xfId="42" applyFont="1" applyFill="1" applyBorder="1" applyAlignment="1">
      <alignment horizontal="left" vertical="top" wrapText="1"/>
    </xf>
    <xf numFmtId="0" fontId="22" fillId="3" borderId="1" xfId="42" applyFont="1" applyFill="1" applyBorder="1" applyAlignment="1" applyProtection="1">
      <alignment horizontal="center" vertical="center" wrapText="1"/>
      <protection locked="0"/>
    </xf>
    <xf numFmtId="49" fontId="21" fillId="0" borderId="1" xfId="42" applyNumberFormat="1" applyFont="1" applyFill="1" applyBorder="1" applyAlignment="1" applyProtection="1">
      <alignment horizontal="left" vertical="top" wrapText="1"/>
      <protection locked="0"/>
    </xf>
    <xf numFmtId="44" fontId="21" fillId="0" borderId="4" xfId="42" applyNumberFormat="1" applyFont="1" applyFill="1" applyBorder="1" applyAlignment="1">
      <alignment horizontal="left" vertical="top" wrapText="1"/>
    </xf>
    <xf numFmtId="49" fontId="5" fillId="4" borderId="0" xfId="42" applyNumberFormat="1" applyFont="1" applyFill="1" applyBorder="1" applyAlignment="1" applyProtection="1">
      <alignment vertical="center" wrapText="1"/>
    </xf>
    <xf numFmtId="49" fontId="21" fillId="0" borderId="0" xfId="42" applyNumberFormat="1" applyFont="1" applyFill="1" applyBorder="1" applyAlignment="1" applyProtection="1">
      <alignment vertical="center" wrapText="1"/>
    </xf>
    <xf numFmtId="49" fontId="21" fillId="0" borderId="0" xfId="42" applyNumberFormat="1" applyFont="1" applyFill="1" applyBorder="1" applyAlignment="1" applyProtection="1">
      <alignment horizontal="left" vertical="top" wrapText="1"/>
      <protection locked="0"/>
    </xf>
    <xf numFmtId="44" fontId="22" fillId="0" borderId="0" xfId="42" applyNumberFormat="1" applyFont="1" applyFill="1" applyBorder="1" applyAlignment="1" applyProtection="1">
      <alignment horizontal="right" vertical="top" wrapText="1" shrinkToFit="1"/>
      <protection locked="0"/>
    </xf>
    <xf numFmtId="3" fontId="21" fillId="0" borderId="0" xfId="42" applyNumberFormat="1" applyFont="1" applyFill="1" applyBorder="1" applyAlignment="1" applyProtection="1">
      <alignment horizontal="center" vertical="center" wrapText="1"/>
    </xf>
    <xf numFmtId="44" fontId="21" fillId="0" borderId="0" xfId="42" applyNumberFormat="1" applyFont="1" applyFill="1" applyBorder="1" applyAlignment="1">
      <alignment horizontal="left" vertical="top" wrapText="1"/>
    </xf>
    <xf numFmtId="0" fontId="5" fillId="0" borderId="0" xfId="42" applyFont="1" applyBorder="1" applyAlignment="1">
      <alignment horizontal="left" vertical="top" wrapText="1"/>
    </xf>
    <xf numFmtId="0" fontId="21" fillId="0" borderId="14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2" xfId="0" applyFont="1" applyBorder="1"/>
    <xf numFmtId="0" fontId="21" fillId="0" borderId="11" xfId="0" applyFont="1" applyBorder="1"/>
    <xf numFmtId="0" fontId="5" fillId="0" borderId="0" xfId="42" applyFont="1"/>
    <xf numFmtId="0" fontId="5" fillId="0" borderId="9" xfId="42" applyFont="1" applyBorder="1"/>
    <xf numFmtId="0" fontId="5" fillId="0" borderId="0" xfId="42" applyFont="1" applyBorder="1"/>
    <xf numFmtId="0" fontId="5" fillId="0" borderId="13" xfId="42" applyFont="1" applyBorder="1"/>
    <xf numFmtId="3" fontId="21" fillId="0" borderId="1" xfId="42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1" fillId="0" borderId="0" xfId="42" applyFont="1" applyFill="1" applyBorder="1" applyAlignment="1">
      <alignment horizontal="left" vertical="top" wrapText="1"/>
    </xf>
    <xf numFmtId="0" fontId="21" fillId="0" borderId="0" xfId="42" applyFont="1" applyFill="1" applyBorder="1" applyAlignment="1">
      <alignment vertical="top"/>
    </xf>
    <xf numFmtId="0" fontId="21" fillId="0" borderId="0" xfId="42" applyFont="1" applyFill="1" applyBorder="1" applyAlignment="1">
      <alignment horizontal="center" vertical="top" wrapText="1"/>
    </xf>
    <xf numFmtId="0" fontId="6" fillId="3" borderId="4" xfId="42" applyFont="1" applyFill="1" applyBorder="1" applyAlignment="1" applyProtection="1">
      <alignment horizontal="center" vertical="center" wrapText="1"/>
      <protection locked="0"/>
    </xf>
    <xf numFmtId="0" fontId="5" fillId="0" borderId="14" xfId="42" applyFont="1" applyBorder="1"/>
    <xf numFmtId="44" fontId="21" fillId="0" borderId="18" xfId="42" applyNumberFormat="1" applyFont="1" applyFill="1" applyBorder="1" applyAlignment="1">
      <alignment horizontal="left" vertical="top" wrapText="1"/>
    </xf>
    <xf numFmtId="0" fontId="25" fillId="0" borderId="0" xfId="42" applyFont="1"/>
    <xf numFmtId="0" fontId="26" fillId="0" borderId="0" xfId="0" applyFont="1"/>
    <xf numFmtId="0" fontId="21" fillId="3" borderId="1" xfId="42" applyFont="1" applyFill="1" applyBorder="1" applyAlignment="1" applyProtection="1">
      <alignment horizontal="center" vertical="center" wrapText="1"/>
      <protection locked="0"/>
    </xf>
    <xf numFmtId="1" fontId="22" fillId="3" borderId="4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0" fontId="5" fillId="0" borderId="1" xfId="42" applyFont="1" applyFill="1" applyBorder="1" applyAlignment="1" applyProtection="1">
      <alignment horizontal="left" vertical="top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1" fontId="5" fillId="0" borderId="1" xfId="42" applyNumberFormat="1" applyFont="1" applyFill="1" applyBorder="1" applyAlignment="1" applyProtection="1">
      <alignment horizontal="center" vertical="top" wrapText="1"/>
      <protection locked="0"/>
    </xf>
    <xf numFmtId="0" fontId="6" fillId="3" borderId="4" xfId="42" applyFont="1" applyFill="1" applyBorder="1" applyAlignment="1" applyProtection="1">
      <alignment horizontal="center" vertical="center" wrapText="1"/>
      <protection locked="0"/>
    </xf>
    <xf numFmtId="49" fontId="21" fillId="0" borderId="2" xfId="42" applyNumberFormat="1" applyFont="1" applyFill="1" applyBorder="1" applyAlignment="1" applyProtection="1">
      <alignment horizontal="center" vertical="center" wrapText="1"/>
    </xf>
    <xf numFmtId="3" fontId="21" fillId="0" borderId="15" xfId="42" applyNumberFormat="1" applyFont="1" applyFill="1" applyBorder="1" applyAlignment="1" applyProtection="1">
      <alignment horizontal="center" vertical="center" wrapText="1"/>
    </xf>
    <xf numFmtId="44" fontId="21" fillId="0" borderId="1" xfId="42" applyNumberFormat="1" applyFont="1" applyFill="1" applyBorder="1" applyAlignment="1">
      <alignment horizontal="left" vertical="top" wrapText="1"/>
    </xf>
    <xf numFmtId="0" fontId="5" fillId="0" borderId="0" xfId="42" applyFont="1" applyFill="1" applyAlignment="1" applyProtection="1">
      <alignment horizontal="right" vertical="top"/>
      <protection locked="0"/>
    </xf>
    <xf numFmtId="0" fontId="22" fillId="3" borderId="5" xfId="42" applyFont="1" applyFill="1" applyBorder="1" applyAlignment="1">
      <alignment horizontal="center" vertical="center" wrapText="1"/>
    </xf>
    <xf numFmtId="0" fontId="22" fillId="3" borderId="1" xfId="42" applyFont="1" applyFill="1" applyBorder="1" applyAlignment="1">
      <alignment horizontal="center" vertical="center" wrapText="1"/>
    </xf>
    <xf numFmtId="1" fontId="5" fillId="0" borderId="5" xfId="42" applyNumberFormat="1" applyFont="1" applyFill="1" applyBorder="1" applyAlignment="1" applyProtection="1">
      <alignment horizontal="center" vertical="top" wrapText="1"/>
      <protection locked="0"/>
    </xf>
    <xf numFmtId="44" fontId="21" fillId="0" borderId="4" xfId="42" applyNumberFormat="1" applyFont="1" applyFill="1" applyBorder="1" applyAlignment="1">
      <alignment horizontal="left" vertical="top" wrapText="1"/>
    </xf>
    <xf numFmtId="0" fontId="5" fillId="3" borderId="1" xfId="42" applyFont="1" applyFill="1" applyBorder="1" applyAlignment="1" applyProtection="1">
      <alignment horizontal="left" vertical="top" wrapText="1"/>
      <protection locked="0"/>
    </xf>
    <xf numFmtId="0" fontId="2" fillId="0" borderId="0" xfId="42" applyAlignment="1">
      <alignment horizontal="left" vertical="top"/>
    </xf>
    <xf numFmtId="0" fontId="28" fillId="0" borderId="1" xfId="42" applyFont="1" applyFill="1" applyBorder="1" applyAlignment="1">
      <alignment horizontal="center" vertical="center"/>
    </xf>
    <xf numFmtId="0" fontId="27" fillId="0" borderId="1" xfId="42" applyFont="1" applyFill="1" applyBorder="1" applyAlignment="1">
      <alignment horizontal="center"/>
    </xf>
    <xf numFmtId="49" fontId="6" fillId="3" borderId="1" xfId="42" applyNumberFormat="1" applyFont="1" applyFill="1" applyBorder="1" applyAlignment="1" applyProtection="1">
      <alignment horizontal="left" vertical="top" wrapText="1"/>
      <protection locked="0"/>
    </xf>
    <xf numFmtId="49" fontId="5" fillId="3" borderId="2" xfId="42" applyNumberFormat="1" applyFont="1" applyFill="1" applyBorder="1" applyAlignment="1" applyProtection="1">
      <alignment horizontal="left" vertical="top" wrapText="1"/>
      <protection locked="0"/>
    </xf>
    <xf numFmtId="3" fontId="6" fillId="3" borderId="1" xfId="42" applyNumberFormat="1" applyFont="1" applyFill="1" applyBorder="1" applyAlignment="1" applyProtection="1">
      <alignment horizontal="right" vertical="top" wrapText="1"/>
      <protection locked="0"/>
    </xf>
    <xf numFmtId="3" fontId="5" fillId="0" borderId="16" xfId="42" applyNumberFormat="1" applyFont="1" applyFill="1" applyBorder="1" applyAlignment="1" applyProtection="1">
      <alignment horizontal="right" vertical="top" wrapText="1"/>
      <protection locked="0"/>
    </xf>
    <xf numFmtId="0" fontId="2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44" fontId="22" fillId="3" borderId="1" xfId="42" applyNumberFormat="1" applyFont="1" applyFill="1" applyBorder="1" applyAlignment="1">
      <alignment horizontal="center" vertical="center" wrapText="1"/>
    </xf>
    <xf numFmtId="44" fontId="21" fillId="3" borderId="1" xfId="42" applyNumberFormat="1" applyFont="1" applyFill="1" applyBorder="1" applyAlignment="1">
      <alignment horizontal="center" vertical="center" wrapText="1"/>
    </xf>
    <xf numFmtId="49" fontId="21" fillId="0" borderId="1" xfId="42" applyNumberFormat="1" applyFont="1" applyFill="1" applyBorder="1" applyAlignment="1" applyProtection="1">
      <alignment horizontal="center" vertical="center" wrapText="1"/>
      <protection locked="0"/>
    </xf>
    <xf numFmtId="44" fontId="21" fillId="0" borderId="1" xfId="42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6" fillId="0" borderId="0" xfId="42" applyFont="1" applyAlignment="1">
      <alignment horizontal="center"/>
    </xf>
    <xf numFmtId="0" fontId="21" fillId="0" borderId="1" xfId="0" applyFont="1" applyBorder="1"/>
    <xf numFmtId="0" fontId="31" fillId="0" borderId="20" xfId="0" applyFont="1" applyBorder="1" applyAlignment="1">
      <alignment vertical="center" wrapText="1"/>
    </xf>
    <xf numFmtId="0" fontId="21" fillId="3" borderId="1" xfId="0" applyFont="1" applyFill="1" applyBorder="1"/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top"/>
    </xf>
    <xf numFmtId="0" fontId="21" fillId="0" borderId="0" xfId="0" applyFont="1" applyAlignment="1">
      <alignment vertical="top"/>
    </xf>
    <xf numFmtId="0" fontId="32" fillId="3" borderId="0" xfId="0" applyFont="1" applyFill="1" applyAlignment="1">
      <alignment horizontal="center" vertical="center"/>
    </xf>
    <xf numFmtId="0" fontId="6" fillId="0" borderId="0" xfId="42" applyFont="1" applyFill="1" applyBorder="1" applyAlignment="1">
      <alignment horizontal="left" vertical="top" wrapText="1"/>
    </xf>
    <xf numFmtId="44" fontId="22" fillId="0" borderId="1" xfId="42" applyNumberFormat="1" applyFont="1" applyFill="1" applyBorder="1" applyAlignment="1" applyProtection="1">
      <alignment horizontal="right" vertical="top" wrapText="1" shrinkToFit="1"/>
      <protection locked="0"/>
    </xf>
    <xf numFmtId="44" fontId="22" fillId="0" borderId="0" xfId="42" applyNumberFormat="1" applyFont="1" applyFill="1" applyBorder="1" applyAlignment="1">
      <alignment horizontal="center" vertical="center" wrapText="1"/>
    </xf>
    <xf numFmtId="44" fontId="21" fillId="0" borderId="0" xfId="42" applyNumberFormat="1" applyFont="1" applyFill="1" applyBorder="1" applyAlignment="1">
      <alignment horizontal="center" vertical="center" wrapText="1"/>
    </xf>
    <xf numFmtId="0" fontId="22" fillId="6" borderId="1" xfId="42" applyFont="1" applyFill="1" applyBorder="1" applyAlignment="1">
      <alignment horizontal="center" vertical="center" wrapText="1"/>
    </xf>
    <xf numFmtId="44" fontId="21" fillId="6" borderId="1" xfId="42" applyNumberFormat="1" applyFont="1" applyFill="1" applyBorder="1" applyAlignment="1">
      <alignment horizontal="center" vertical="center" wrapText="1"/>
    </xf>
    <xf numFmtId="0" fontId="22" fillId="3" borderId="17" xfId="42" applyFont="1" applyFill="1" applyBorder="1" applyAlignment="1" applyProtection="1">
      <alignment horizontal="right" vertical="center" wrapText="1"/>
      <protection locked="0"/>
    </xf>
    <xf numFmtId="44" fontId="21" fillId="3" borderId="18" xfId="42" applyNumberFormat="1" applyFont="1" applyFill="1" applyBorder="1" applyAlignment="1" applyProtection="1">
      <alignment horizontal="left" vertical="top" wrapText="1"/>
      <protection locked="0"/>
    </xf>
    <xf numFmtId="0" fontId="5" fillId="3" borderId="1" xfId="42" applyFont="1" applyFill="1" applyBorder="1" applyAlignment="1">
      <alignment horizontal="right" vertical="center" wrapText="1"/>
    </xf>
    <xf numFmtId="0" fontId="5" fillId="3" borderId="1" xfId="42" applyFont="1" applyFill="1" applyBorder="1" applyAlignment="1" applyProtection="1">
      <alignment horizontal="right" vertical="center" wrapText="1"/>
      <protection locked="0"/>
    </xf>
    <xf numFmtId="0" fontId="31" fillId="3" borderId="3" xfId="0" applyFont="1" applyFill="1" applyBorder="1" applyAlignment="1">
      <alignment vertical="center" wrapText="1"/>
    </xf>
    <xf numFmtId="0" fontId="31" fillId="3" borderId="20" xfId="0" applyFont="1" applyFill="1" applyBorder="1" applyAlignment="1">
      <alignment vertical="center" wrapText="1"/>
    </xf>
    <xf numFmtId="0" fontId="31" fillId="3" borderId="20" xfId="0" applyFont="1" applyFill="1" applyBorder="1" applyAlignment="1">
      <alignment vertical="top" wrapText="1"/>
    </xf>
    <xf numFmtId="0" fontId="23" fillId="3" borderId="2" xfId="0" applyFont="1" applyFill="1" applyBorder="1" applyAlignment="1">
      <alignment horizontal="left" vertical="center" wrapText="1"/>
    </xf>
    <xf numFmtId="3" fontId="23" fillId="3" borderId="1" xfId="0" applyNumberFormat="1" applyFont="1" applyFill="1" applyBorder="1" applyAlignment="1">
      <alignment horizontal="right" vertical="center"/>
    </xf>
    <xf numFmtId="0" fontId="23" fillId="3" borderId="2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right" vertical="center"/>
    </xf>
    <xf numFmtId="0" fontId="5" fillId="3" borderId="2" xfId="46" applyFont="1" applyFill="1" applyBorder="1" applyAlignment="1">
      <alignment horizontal="left" vertical="center" wrapText="1"/>
    </xf>
    <xf numFmtId="3" fontId="23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7" fontId="22" fillId="3" borderId="1" xfId="9" applyNumberFormat="1" applyFont="1" applyFill="1" applyBorder="1" applyAlignment="1">
      <alignment horizontal="center" vertical="center" wrapText="1"/>
    </xf>
    <xf numFmtId="49" fontId="5" fillId="4" borderId="1" xfId="42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31" fillId="0" borderId="0" xfId="0" applyFont="1"/>
    <xf numFmtId="0" fontId="21" fillId="0" borderId="4" xfId="0" applyFont="1" applyBorder="1" applyAlignment="1">
      <alignment vertical="top"/>
    </xf>
    <xf numFmtId="0" fontId="31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21" fillId="0" borderId="0" xfId="0" applyFont="1" applyFill="1" applyAlignment="1">
      <alignment horizontal="center"/>
    </xf>
    <xf numFmtId="0" fontId="21" fillId="3" borderId="1" xfId="0" applyNumberFormat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justify" vertical="center" wrapText="1"/>
    </xf>
    <xf numFmtId="0" fontId="31" fillId="0" borderId="20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1" fillId="0" borderId="25" xfId="0" applyFont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0" borderId="5" xfId="0" applyFont="1" applyBorder="1"/>
    <xf numFmtId="0" fontId="31" fillId="0" borderId="1" xfId="0" applyFont="1" applyBorder="1" applyAlignment="1">
      <alignment vertical="center" wrapText="1"/>
    </xf>
    <xf numFmtId="0" fontId="21" fillId="0" borderId="0" xfId="0" applyFont="1" applyAlignment="1"/>
    <xf numFmtId="0" fontId="29" fillId="0" borderId="1" xfId="0" applyFont="1" applyBorder="1" applyAlignment="1">
      <alignment horizontal="left" vertical="top" wrapText="1"/>
    </xf>
    <xf numFmtId="3" fontId="29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7" borderId="1" xfId="0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center"/>
    </xf>
    <xf numFmtId="0" fontId="38" fillId="0" borderId="3" xfId="0" applyFont="1" applyBorder="1" applyAlignment="1">
      <alignment horizontal="justify" vertical="center" wrapText="1"/>
    </xf>
    <xf numFmtId="0" fontId="38" fillId="0" borderId="20" xfId="0" applyFont="1" applyBorder="1" applyAlignment="1">
      <alignment horizontal="justify" vertical="center" wrapText="1"/>
    </xf>
    <xf numFmtId="0" fontId="38" fillId="0" borderId="20" xfId="0" applyFont="1" applyBorder="1" applyAlignment="1">
      <alignment vertical="center" wrapText="1"/>
    </xf>
    <xf numFmtId="44" fontId="27" fillId="3" borderId="1" xfId="42" applyNumberFormat="1" applyFont="1" applyFill="1" applyBorder="1" applyAlignment="1">
      <alignment horizontal="left"/>
    </xf>
    <xf numFmtId="44" fontId="44" fillId="0" borderId="0" xfId="42" applyNumberFormat="1" applyFont="1" applyFill="1" applyBorder="1" applyAlignment="1" applyProtection="1">
      <alignment horizontal="left" vertical="top" wrapText="1"/>
      <protection locked="0"/>
    </xf>
    <xf numFmtId="44" fontId="40" fillId="0" borderId="0" xfId="42" applyNumberFormat="1" applyFont="1" applyFill="1" applyBorder="1" applyAlignment="1" applyProtection="1">
      <alignment horizontal="left" vertical="top" wrapText="1"/>
      <protection locked="0"/>
    </xf>
    <xf numFmtId="44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42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2" applyFont="1" applyFill="1" applyAlignment="1" applyProtection="1">
      <alignment horizontal="left" vertical="top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0" fontId="5" fillId="0" borderId="0" xfId="42" applyFont="1" applyFill="1" applyAlignment="1" applyProtection="1">
      <alignment vertical="top" wrapText="1"/>
      <protection locked="0"/>
    </xf>
    <xf numFmtId="0" fontId="5" fillId="0" borderId="0" xfId="42" applyFont="1" applyFill="1" applyBorder="1" applyAlignment="1" applyProtection="1">
      <alignment horizontal="justify" vertical="top" wrapText="1"/>
      <protection locked="0"/>
    </xf>
    <xf numFmtId="0" fontId="2" fillId="0" borderId="0" xfId="42" applyAlignment="1">
      <alignment horizontal="justify" vertical="top" wrapText="1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5" fillId="0" borderId="0" xfId="42" applyFont="1" applyFill="1" applyAlignment="1" applyProtection="1">
      <alignment horizontal="justify" vertical="top" wrapText="1"/>
      <protection locked="0"/>
    </xf>
    <xf numFmtId="0" fontId="5" fillId="3" borderId="1" xfId="42" applyFont="1" applyFill="1" applyBorder="1" applyAlignment="1" applyProtection="1">
      <alignment horizontal="left" vertical="top" wrapText="1"/>
      <protection locked="0"/>
    </xf>
    <xf numFmtId="49" fontId="6" fillId="3" borderId="2" xfId="42" applyNumberFormat="1" applyFont="1" applyFill="1" applyBorder="1" applyAlignment="1" applyProtection="1">
      <alignment horizontal="left" vertical="top" wrapText="1"/>
      <protection locked="0"/>
    </xf>
    <xf numFmtId="49" fontId="6" fillId="3" borderId="5" xfId="42" applyNumberFormat="1" applyFont="1" applyFill="1" applyBorder="1" applyAlignment="1" applyProtection="1">
      <alignment horizontal="left" vertical="top" wrapText="1"/>
      <protection locked="0"/>
    </xf>
    <xf numFmtId="49" fontId="5" fillId="0" borderId="2" xfId="42" applyNumberFormat="1" applyFont="1" applyFill="1" applyBorder="1" applyAlignment="1" applyProtection="1">
      <alignment horizontal="left" vertical="top" wrapText="1"/>
      <protection locked="0"/>
    </xf>
    <xf numFmtId="49" fontId="5" fillId="0" borderId="6" xfId="42" applyNumberFormat="1" applyFont="1" applyFill="1" applyBorder="1" applyAlignment="1" applyProtection="1">
      <alignment horizontal="left" vertical="top" wrapText="1"/>
      <protection locked="0"/>
    </xf>
    <xf numFmtId="49" fontId="5" fillId="0" borderId="5" xfId="42" applyNumberFormat="1" applyFont="1" applyFill="1" applyBorder="1" applyAlignment="1" applyProtection="1">
      <alignment horizontal="left" vertical="top" wrapText="1"/>
      <protection locked="0"/>
    </xf>
    <xf numFmtId="0" fontId="40" fillId="0" borderId="0" xfId="42" applyFont="1" applyFill="1" applyBorder="1" applyAlignment="1" applyProtection="1">
      <alignment horizontal="justify" vertical="top" wrapText="1"/>
      <protection locked="0"/>
    </xf>
    <xf numFmtId="0" fontId="15" fillId="0" borderId="0" xfId="42" applyFont="1" applyFill="1" applyBorder="1" applyAlignment="1" applyProtection="1">
      <alignment horizontal="justify" vertical="top" wrapText="1"/>
      <protection locked="0"/>
    </xf>
    <xf numFmtId="0" fontId="5" fillId="0" borderId="0" xfId="42" applyFont="1" applyFill="1" applyBorder="1" applyAlignment="1" applyProtection="1">
      <alignment horizontal="justify" vertical="justify" wrapText="1"/>
      <protection locked="0"/>
    </xf>
    <xf numFmtId="0" fontId="5" fillId="0" borderId="0" xfId="42" applyFont="1" applyFill="1" applyAlignment="1" applyProtection="1">
      <alignment horizontal="justify" vertical="justify" wrapText="1"/>
      <protection locked="0"/>
    </xf>
    <xf numFmtId="0" fontId="5" fillId="3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Border="1" applyAlignment="1" applyProtection="1">
      <alignment horizontal="justify" vertical="top"/>
      <protection locked="0"/>
    </xf>
    <xf numFmtId="0" fontId="6" fillId="3" borderId="2" xfId="42" applyFont="1" applyFill="1" applyBorder="1" applyAlignment="1" applyProtection="1">
      <alignment horizontal="left" vertical="top" wrapText="1"/>
      <protection locked="0"/>
    </xf>
    <xf numFmtId="0" fontId="6" fillId="3" borderId="5" xfId="42" applyFont="1" applyFill="1" applyBorder="1" applyAlignment="1" applyProtection="1">
      <alignment horizontal="left" vertical="top" wrapText="1"/>
      <protection locked="0"/>
    </xf>
    <xf numFmtId="0" fontId="6" fillId="3" borderId="1" xfId="42" applyFont="1" applyFill="1" applyBorder="1" applyAlignment="1" applyProtection="1">
      <alignment horizontal="left" vertical="top" wrapText="1"/>
      <protection locked="0"/>
    </xf>
    <xf numFmtId="0" fontId="6" fillId="3" borderId="2" xfId="42" applyFont="1" applyFill="1" applyBorder="1" applyAlignment="1" applyProtection="1">
      <alignment horizontal="center" vertical="top" wrapText="1"/>
      <protection locked="0"/>
    </xf>
    <xf numFmtId="0" fontId="6" fillId="3" borderId="5" xfId="42" applyFont="1" applyFill="1" applyBorder="1" applyAlignment="1" applyProtection="1">
      <alignment horizontal="center" vertical="top" wrapText="1"/>
      <protection locked="0"/>
    </xf>
    <xf numFmtId="0" fontId="21" fillId="4" borderId="4" xfId="42" applyFont="1" applyFill="1" applyBorder="1" applyAlignment="1">
      <alignment horizontal="center" vertical="center" wrapText="1"/>
    </xf>
    <xf numFmtId="0" fontId="21" fillId="4" borderId="7" xfId="42" applyFont="1" applyFill="1" applyBorder="1" applyAlignment="1">
      <alignment horizontal="center" vertical="center" wrapText="1"/>
    </xf>
    <xf numFmtId="0" fontId="21" fillId="4" borderId="8" xfId="42" applyFont="1" applyFill="1" applyBorder="1" applyAlignment="1">
      <alignment horizontal="center" vertical="center" wrapText="1"/>
    </xf>
    <xf numFmtId="0" fontId="21" fillId="4" borderId="2" xfId="42" applyFont="1" applyFill="1" applyBorder="1" applyAlignment="1">
      <alignment horizontal="center" vertical="top" wrapText="1"/>
    </xf>
    <xf numFmtId="0" fontId="21" fillId="4" borderId="5" xfId="42" applyFont="1" applyFill="1" applyBorder="1" applyAlignment="1">
      <alignment horizontal="center" vertical="top" wrapText="1"/>
    </xf>
    <xf numFmtId="0" fontId="24" fillId="4" borderId="2" xfId="42" applyFont="1" applyFill="1" applyBorder="1" applyAlignment="1">
      <alignment horizontal="left" vertical="top" wrapText="1"/>
    </xf>
    <xf numFmtId="0" fontId="24" fillId="4" borderId="5" xfId="42" applyFont="1" applyFill="1" applyBorder="1" applyAlignment="1">
      <alignment horizontal="left" vertical="top" wrapText="1"/>
    </xf>
    <xf numFmtId="0" fontId="21" fillId="4" borderId="2" xfId="42" applyFont="1" applyFill="1" applyBorder="1" applyAlignment="1">
      <alignment horizontal="left" vertical="top" wrapText="1"/>
    </xf>
    <xf numFmtId="0" fontId="21" fillId="4" borderId="6" xfId="42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4" fillId="4" borderId="6" xfId="42" applyFont="1" applyFill="1" applyBorder="1" applyAlignment="1">
      <alignment horizontal="left" vertical="top" wrapText="1"/>
    </xf>
    <xf numFmtId="0" fontId="22" fillId="3" borderId="2" xfId="42" applyFont="1" applyFill="1" applyBorder="1" applyAlignment="1">
      <alignment horizontal="center" vertical="center" wrapText="1"/>
    </xf>
    <xf numFmtId="0" fontId="22" fillId="3" borderId="6" xfId="42" applyFont="1" applyFill="1" applyBorder="1" applyAlignment="1">
      <alignment horizontal="center" vertical="center" wrapText="1"/>
    </xf>
    <xf numFmtId="0" fontId="22" fillId="3" borderId="5" xfId="42" applyFont="1" applyFill="1" applyBorder="1" applyAlignment="1">
      <alignment horizontal="center" vertical="center" wrapText="1"/>
    </xf>
    <xf numFmtId="0" fontId="5" fillId="0" borderId="0" xfId="42" applyFont="1" applyFill="1" applyAlignment="1" applyProtection="1">
      <alignment horizontal="right" vertical="top"/>
      <protection locked="0"/>
    </xf>
    <xf numFmtId="44" fontId="21" fillId="4" borderId="1" xfId="42" applyNumberFormat="1" applyFont="1" applyFill="1" applyBorder="1" applyAlignment="1">
      <alignment horizontal="left" vertical="center" wrapText="1"/>
    </xf>
    <xf numFmtId="44" fontId="21" fillId="4" borderId="5" xfId="42" applyNumberFormat="1" applyFont="1" applyFill="1" applyBorder="1" applyAlignment="1">
      <alignment horizontal="left" vertical="center" wrapText="1"/>
    </xf>
    <xf numFmtId="44" fontId="21" fillId="0" borderId="1" xfId="42" applyNumberFormat="1" applyFont="1" applyFill="1" applyBorder="1" applyAlignment="1">
      <alignment horizontal="left" vertical="center" wrapText="1"/>
    </xf>
    <xf numFmtId="49" fontId="30" fillId="5" borderId="1" xfId="42" applyNumberFormat="1" applyFont="1" applyFill="1" applyBorder="1" applyAlignment="1" applyProtection="1">
      <alignment horizontal="center" vertical="center" wrapText="1"/>
    </xf>
    <xf numFmtId="0" fontId="21" fillId="3" borderId="1" xfId="42" applyFont="1" applyFill="1" applyBorder="1" applyAlignment="1">
      <alignment vertical="top"/>
    </xf>
    <xf numFmtId="16" fontId="21" fillId="3" borderId="1" xfId="42" applyNumberFormat="1" applyFont="1" applyFill="1" applyBorder="1" applyAlignment="1">
      <alignment vertical="top"/>
    </xf>
    <xf numFmtId="0" fontId="21" fillId="3" borderId="2" xfId="42" applyFont="1" applyFill="1" applyBorder="1" applyAlignment="1">
      <alignment horizontal="left" vertical="top" wrapText="1"/>
    </xf>
    <xf numFmtId="0" fontId="21" fillId="3" borderId="4" xfId="42" applyFont="1" applyFill="1" applyBorder="1" applyAlignment="1">
      <alignment horizontal="center" vertical="top" wrapText="1"/>
    </xf>
    <xf numFmtId="0" fontId="21" fillId="3" borderId="7" xfId="42" applyFont="1" applyFill="1" applyBorder="1" applyAlignment="1">
      <alignment horizontal="center" vertical="top" wrapText="1"/>
    </xf>
    <xf numFmtId="0" fontId="21" fillId="3" borderId="8" xfId="42" applyFont="1" applyFill="1" applyBorder="1" applyAlignment="1">
      <alignment horizontal="center" vertical="top" wrapText="1"/>
    </xf>
    <xf numFmtId="49" fontId="5" fillId="4" borderId="0" xfId="42" applyNumberFormat="1" applyFont="1" applyFill="1" applyBorder="1" applyAlignment="1" applyProtection="1">
      <alignment horizontal="left" vertical="top" wrapText="1"/>
    </xf>
    <xf numFmtId="0" fontId="22" fillId="0" borderId="22" xfId="42" applyFont="1" applyFill="1" applyBorder="1" applyAlignment="1" applyProtection="1">
      <alignment horizontal="center" vertical="top" wrapText="1"/>
      <protection locked="0"/>
    </xf>
    <xf numFmtId="0" fontId="22" fillId="0" borderId="22" xfId="42" applyFont="1" applyFill="1" applyBorder="1" applyAlignment="1" applyProtection="1">
      <alignment horizontal="center" vertical="top"/>
      <protection locked="0"/>
    </xf>
    <xf numFmtId="0" fontId="22" fillId="0" borderId="0" xfId="42" applyFont="1" applyFill="1" applyBorder="1" applyAlignment="1" applyProtection="1">
      <alignment horizontal="center" vertical="top"/>
      <protection locked="0"/>
    </xf>
    <xf numFmtId="44" fontId="35" fillId="0" borderId="21" xfId="42" applyNumberFormat="1" applyFont="1" applyFill="1" applyBorder="1" applyAlignment="1">
      <alignment horizontal="left" vertical="center" wrapText="1"/>
    </xf>
    <xf numFmtId="44" fontId="35" fillId="0" borderId="0" xfId="42" applyNumberFormat="1" applyFont="1" applyFill="1" applyBorder="1" applyAlignment="1">
      <alignment horizontal="left" vertical="center" wrapText="1"/>
    </xf>
    <xf numFmtId="44" fontId="21" fillId="4" borderId="4" xfId="42" applyNumberFormat="1" applyFont="1" applyFill="1" applyBorder="1" applyAlignment="1">
      <alignment horizontal="left" vertical="center" wrapText="1"/>
    </xf>
    <xf numFmtId="44" fontId="21" fillId="0" borderId="4" xfId="42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2" fillId="0" borderId="0" xfId="42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</cellXfs>
  <cellStyles count="116">
    <cellStyle name="Currency 2" xfId="2"/>
    <cellStyle name="Dziesiętny 2" xfId="3"/>
    <cellStyle name="Dziesiętny 2 2" xfId="4"/>
    <cellStyle name="Dziesiętny 2 2 2" xfId="5"/>
    <cellStyle name="Dziesiętny 2 2 3" xfId="6"/>
    <cellStyle name="Dziesiętny 2 2 3 2" xfId="88"/>
    <cellStyle name="Dziesiętny 2 2 4" xfId="85"/>
    <cellStyle name="Dziesiętny 2 2 4 2" xfId="111"/>
    <cellStyle name="Dziesiętny 2 2 5" xfId="87"/>
    <cellStyle name="Dziesiętny 2 3" xfId="7"/>
    <cellStyle name="Dziesiętny 2 3 2" xfId="89"/>
    <cellStyle name="Dziesiętny 2 4" xfId="8"/>
    <cellStyle name="Dziesiętny 2 5" xfId="86"/>
    <cellStyle name="Dziesiętny 3" xfId="9"/>
    <cellStyle name="Dziesiętny 3 2" xfId="10"/>
    <cellStyle name="Dziesiętny 3 2 2" xfId="11"/>
    <cellStyle name="Dziesiętny 3 2 2 2" xfId="92"/>
    <cellStyle name="Dziesiętny 3 2 3" xfId="91"/>
    <cellStyle name="Dziesiętny 3 3" xfId="12"/>
    <cellStyle name="Dziesiętny 3 3 2" xfId="93"/>
    <cellStyle name="Dziesiętny 3 4" xfId="13"/>
    <cellStyle name="Dziesiętny 3 4 2" xfId="94"/>
    <cellStyle name="Dziesiętny 3 5" xfId="14"/>
    <cellStyle name="Dziesiętny 3 5 2" xfId="95"/>
    <cellStyle name="Dziesiętny 3 6" xfId="90"/>
    <cellStyle name="Dziesiętny 4" xfId="15"/>
    <cellStyle name="Dziesiętny 4 2" xfId="16"/>
    <cellStyle name="Dziesiętny 4 2 2" xfId="97"/>
    <cellStyle name="Dziesiętny 4 3" xfId="17"/>
    <cellStyle name="Dziesiętny 4 3 2" xfId="98"/>
    <cellStyle name="Dziesiętny 4 4" xfId="18"/>
    <cellStyle name="Dziesiętny 4 5" xfId="96"/>
    <cellStyle name="Dziesiętny 5" xfId="19"/>
    <cellStyle name="Dziesiętny 5 2" xfId="20"/>
    <cellStyle name="Dziesiętny 5 2 2" xfId="100"/>
    <cellStyle name="Dziesiętny 5 3" xfId="99"/>
    <cellStyle name="Dziesiętny 6" xfId="21"/>
    <cellStyle name="Dziesiętny 6 2" xfId="22"/>
    <cellStyle name="Dziesiętny 6 2 2" xfId="101"/>
    <cellStyle name="Dziesiętny 7" xfId="112"/>
    <cellStyle name="Excel Built-in Normal" xfId="23"/>
    <cellStyle name="Hiperłącze 2" xfId="24"/>
    <cellStyle name="Hiperłącze 3" xfId="25"/>
    <cellStyle name="Hiperłącze 4" xfId="26"/>
    <cellStyle name="Neutralne 2" xfId="27"/>
    <cellStyle name="Normal 2" xfId="28"/>
    <cellStyle name="Normal 3" xfId="29"/>
    <cellStyle name="Normal 3 2" xfId="30"/>
    <cellStyle name="Normal 4" xfId="31"/>
    <cellStyle name="Normal_PROF_ETH" xfId="32"/>
    <cellStyle name="Normalny" xfId="0" builtinId="0"/>
    <cellStyle name="Normalny 10" xfId="33"/>
    <cellStyle name="Normalny 10 3" xfId="34"/>
    <cellStyle name="Normalny 11" xfId="35"/>
    <cellStyle name="Normalny 11 2" xfId="36"/>
    <cellStyle name="Normalny 11 4" xfId="37"/>
    <cellStyle name="Normalny 12" xfId="38"/>
    <cellStyle name="Normalny 12 2" xfId="39"/>
    <cellStyle name="Normalny 13" xfId="40"/>
    <cellStyle name="Normalny 14" xfId="41"/>
    <cellStyle name="Normalny 14 2" xfId="42"/>
    <cellStyle name="Normalny 15" xfId="43"/>
    <cellStyle name="Normalny 16" xfId="44"/>
    <cellStyle name="Normalny 17" xfId="1"/>
    <cellStyle name="Normalny 2" xfId="45"/>
    <cellStyle name="Normalny 2 2" xfId="46"/>
    <cellStyle name="Normalny 2 2 2" xfId="47"/>
    <cellStyle name="Normalny 2 2 3" xfId="48"/>
    <cellStyle name="Normalny 2 3" xfId="49"/>
    <cellStyle name="Normalny 2 4" xfId="50"/>
    <cellStyle name="Normalny 2 5" xfId="51"/>
    <cellStyle name="Normalny 3" xfId="52"/>
    <cellStyle name="Normalny 3 2" xfId="53"/>
    <cellStyle name="Normalny 3 3" xfId="113"/>
    <cellStyle name="Normalny 4" xfId="54"/>
    <cellStyle name="Normalny 4 2" xfId="55"/>
    <cellStyle name="Normalny 4 3" xfId="56"/>
    <cellStyle name="Normalny 4 4" xfId="57"/>
    <cellStyle name="Normalny 4 5" xfId="114"/>
    <cellStyle name="Normalny 5" xfId="58"/>
    <cellStyle name="Normalny 5 2" xfId="59"/>
    <cellStyle name="Normalny 5 3" xfId="60"/>
    <cellStyle name="Normalny 5 4" xfId="115"/>
    <cellStyle name="Normalny 6" xfId="61"/>
    <cellStyle name="Normalny 6 2" xfId="62"/>
    <cellStyle name="Normalny 7" xfId="63"/>
    <cellStyle name="Normalny 7 2" xfId="64"/>
    <cellStyle name="Normalny 7 3" xfId="65"/>
    <cellStyle name="Normalny 8" xfId="66"/>
    <cellStyle name="Normalny 9" xfId="67"/>
    <cellStyle name="Procentowy 2" xfId="68"/>
    <cellStyle name="Procentowy 2 2" xfId="69"/>
    <cellStyle name="Procentowy 3" xfId="70"/>
    <cellStyle name="Standard_ICP_05_1500" xfId="71"/>
    <cellStyle name="TableStyleLight1" xfId="72"/>
    <cellStyle name="Walutowy 2" xfId="74"/>
    <cellStyle name="Walutowy 2 2" xfId="75"/>
    <cellStyle name="Walutowy 2 2 2" xfId="104"/>
    <cellStyle name="Walutowy 2 3" xfId="76"/>
    <cellStyle name="Walutowy 2 3 2" xfId="105"/>
    <cellStyle name="Walutowy 2 4" xfId="77"/>
    <cellStyle name="Walutowy 2 5" xfId="103"/>
    <cellStyle name="Walutowy 3" xfId="78"/>
    <cellStyle name="Walutowy 3 2" xfId="79"/>
    <cellStyle name="Walutowy 3 2 2" xfId="107"/>
    <cellStyle name="Walutowy 3 3" xfId="80"/>
    <cellStyle name="Walutowy 3 3 2" xfId="108"/>
    <cellStyle name="Walutowy 3 4" xfId="106"/>
    <cellStyle name="Walutowy 4" xfId="81"/>
    <cellStyle name="Walutowy 4 2" xfId="82"/>
    <cellStyle name="Walutowy 4 2 2" xfId="110"/>
    <cellStyle name="Walutowy 4 3" xfId="109"/>
    <cellStyle name="Walutowy 5" xfId="83"/>
    <cellStyle name="Walutowy 6" xfId="84"/>
    <cellStyle name="Walutowy 7" xfId="73"/>
    <cellStyle name="Walutowy 7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2"/>
  <sheetViews>
    <sheetView zoomScale="90" zoomScaleNormal="90" workbookViewId="0">
      <selection activeCell="D26" sqref="D26"/>
    </sheetView>
  </sheetViews>
  <sheetFormatPr defaultRowHeight="15"/>
  <cols>
    <col min="1" max="1" width="4.5703125" customWidth="1"/>
    <col min="2" max="2" width="3.28515625" customWidth="1"/>
    <col min="3" max="3" width="26.28515625" customWidth="1"/>
    <col min="4" max="4" width="45.42578125" customWidth="1"/>
    <col min="5" max="5" width="30.5703125" customWidth="1"/>
  </cols>
  <sheetData>
    <row r="1" spans="3:5">
      <c r="C1" s="2"/>
      <c r="D1" s="2"/>
      <c r="E1" s="5" t="s">
        <v>0</v>
      </c>
    </row>
    <row r="2" spans="3:5">
      <c r="C2" s="7"/>
      <c r="D2" s="7" t="s">
        <v>1</v>
      </c>
      <c r="E2" s="7"/>
    </row>
    <row r="4" spans="3:5" ht="16.5" customHeight="1">
      <c r="C4" s="6" t="s">
        <v>2</v>
      </c>
      <c r="D4" s="25" t="s">
        <v>94</v>
      </c>
      <c r="E4" s="79"/>
    </row>
    <row r="5" spans="3:5">
      <c r="D5" s="80"/>
      <c r="E5" s="80"/>
    </row>
    <row r="6" spans="3:5" ht="34.5" customHeight="1">
      <c r="C6" s="6" t="s">
        <v>3</v>
      </c>
      <c r="D6" s="198" t="s">
        <v>93</v>
      </c>
      <c r="E6" s="198"/>
    </row>
    <row r="8" spans="3:5">
      <c r="C8" s="84" t="s">
        <v>4</v>
      </c>
      <c r="D8" s="201"/>
      <c r="E8" s="187"/>
    </row>
    <row r="9" spans="3:5">
      <c r="C9" s="1" t="s">
        <v>5</v>
      </c>
      <c r="D9" s="202"/>
      <c r="E9" s="203"/>
    </row>
    <row r="10" spans="3:5">
      <c r="C10" s="84" t="s">
        <v>6</v>
      </c>
      <c r="D10" s="199"/>
      <c r="E10" s="200"/>
    </row>
    <row r="11" spans="3:5">
      <c r="C11" s="84" t="s">
        <v>7</v>
      </c>
      <c r="D11" s="199"/>
      <c r="E11" s="200"/>
    </row>
    <row r="12" spans="3:5">
      <c r="C12" s="84" t="s">
        <v>8</v>
      </c>
      <c r="D12" s="199"/>
      <c r="E12" s="200"/>
    </row>
    <row r="13" spans="3:5">
      <c r="C13" s="84" t="s">
        <v>9</v>
      </c>
      <c r="D13" s="199"/>
      <c r="E13" s="200"/>
    </row>
    <row r="14" spans="3:5">
      <c r="C14" s="84" t="s">
        <v>10</v>
      </c>
      <c r="D14" s="199"/>
      <c r="E14" s="200"/>
    </row>
    <row r="15" spans="3:5">
      <c r="C15" s="84" t="s">
        <v>11</v>
      </c>
      <c r="D15" s="199"/>
      <c r="E15" s="200"/>
    </row>
    <row r="16" spans="3:5">
      <c r="C16" s="84" t="s">
        <v>12</v>
      </c>
      <c r="D16" s="199"/>
      <c r="E16" s="200"/>
    </row>
    <row r="17" spans="2:5">
      <c r="B17" s="2"/>
      <c r="C17" s="2"/>
      <c r="D17" s="4"/>
      <c r="E17" s="10"/>
    </row>
    <row r="18" spans="2:5">
      <c r="B18" s="6" t="s">
        <v>13</v>
      </c>
      <c r="C18" s="181" t="s">
        <v>14</v>
      </c>
      <c r="D18" s="180"/>
      <c r="E18" s="11"/>
    </row>
    <row r="19" spans="2:5">
      <c r="B19" s="2"/>
      <c r="C19" s="2"/>
      <c r="D19" s="3"/>
      <c r="E19" s="11"/>
    </row>
    <row r="20" spans="2:5" ht="22.5" customHeight="1">
      <c r="B20" s="20"/>
      <c r="C20" s="98" t="s">
        <v>76</v>
      </c>
      <c r="D20" s="98" t="s">
        <v>77</v>
      </c>
      <c r="E20" s="12"/>
    </row>
    <row r="21" spans="2:5">
      <c r="B21" s="20"/>
      <c r="C21" s="99" t="s">
        <v>78</v>
      </c>
      <c r="D21" s="175">
        <f>'Część 1'!G111</f>
        <v>0</v>
      </c>
      <c r="E21" s="176" t="s">
        <v>518</v>
      </c>
    </row>
    <row r="22" spans="2:5">
      <c r="B22" s="20"/>
      <c r="C22" s="99" t="s">
        <v>79</v>
      </c>
      <c r="D22" s="175">
        <f>'Część 2'!I13</f>
        <v>0</v>
      </c>
      <c r="E22" s="176"/>
    </row>
    <row r="23" spans="2:5">
      <c r="B23" s="20"/>
      <c r="C23" s="99" t="s">
        <v>80</v>
      </c>
      <c r="D23" s="175">
        <f>'Część 3'!I20</f>
        <v>0</v>
      </c>
      <c r="E23" s="176"/>
    </row>
    <row r="24" spans="2:5">
      <c r="B24" s="20"/>
      <c r="C24" s="99" t="s">
        <v>81</v>
      </c>
      <c r="D24" s="175">
        <f>'Część 4'!G31</f>
        <v>0</v>
      </c>
      <c r="E24" s="176" t="s">
        <v>518</v>
      </c>
    </row>
    <row r="25" spans="2:5">
      <c r="B25" s="20"/>
      <c r="C25" s="99" t="s">
        <v>82</v>
      </c>
      <c r="D25" s="175">
        <f>'Część 5'!I13</f>
        <v>0</v>
      </c>
      <c r="E25" s="177"/>
    </row>
    <row r="26" spans="2:5">
      <c r="B26" s="20"/>
      <c r="C26" s="99" t="s">
        <v>83</v>
      </c>
      <c r="D26" s="175">
        <f>'Część 6'!I13</f>
        <v>0</v>
      </c>
      <c r="E26" s="177"/>
    </row>
    <row r="27" spans="2:5">
      <c r="B27" s="20"/>
      <c r="C27" s="99" t="s">
        <v>84</v>
      </c>
      <c r="D27" s="175">
        <f>'Część 7'!I13</f>
        <v>0</v>
      </c>
      <c r="E27" s="177"/>
    </row>
    <row r="28" spans="2:5">
      <c r="B28" s="20"/>
      <c r="C28" s="99" t="s">
        <v>85</v>
      </c>
      <c r="D28" s="175">
        <f>'Część 8'!I18</f>
        <v>0</v>
      </c>
      <c r="E28" s="177"/>
    </row>
    <row r="29" spans="2:5">
      <c r="B29" s="20"/>
      <c r="C29" s="99" t="s">
        <v>86</v>
      </c>
      <c r="D29" s="175">
        <f>'Część 9'!I13</f>
        <v>0</v>
      </c>
      <c r="E29" s="177"/>
    </row>
    <row r="30" spans="2:5">
      <c r="B30" s="20"/>
      <c r="C30" s="99" t="s">
        <v>87</v>
      </c>
      <c r="D30" s="175">
        <f>'Część 10'!I18</f>
        <v>0</v>
      </c>
      <c r="E30" s="177"/>
    </row>
    <row r="31" spans="2:5">
      <c r="B31" s="20"/>
      <c r="C31" s="99" t="s">
        <v>88</v>
      </c>
      <c r="D31" s="175">
        <f>'Część 11'!I22</f>
        <v>0</v>
      </c>
      <c r="E31" s="177"/>
    </row>
    <row r="32" spans="2:5">
      <c r="B32" s="20"/>
      <c r="C32" s="99" t="s">
        <v>89</v>
      </c>
      <c r="D32" s="175">
        <f>'Część 12'!I18</f>
        <v>0</v>
      </c>
      <c r="E32" s="177"/>
    </row>
    <row r="33" spans="2:5">
      <c r="B33" s="20"/>
      <c r="C33" s="99" t="s">
        <v>90</v>
      </c>
      <c r="D33" s="175">
        <f>'Część 13'!I13</f>
        <v>0</v>
      </c>
      <c r="E33" s="177"/>
    </row>
    <row r="34" spans="2:5">
      <c r="B34" s="20"/>
      <c r="C34" s="99" t="s">
        <v>91</v>
      </c>
      <c r="D34" s="175">
        <f>'Część 14'!I13</f>
        <v>0</v>
      </c>
      <c r="E34" s="177"/>
    </row>
    <row r="35" spans="2:5">
      <c r="B35" s="20"/>
      <c r="C35" s="99" t="s">
        <v>92</v>
      </c>
      <c r="D35" s="175">
        <f>'Część 15'!G31</f>
        <v>0</v>
      </c>
      <c r="E35" s="178" t="s">
        <v>518</v>
      </c>
    </row>
    <row r="36" spans="2:5">
      <c r="B36" s="20"/>
      <c r="C36" s="41"/>
      <c r="D36" s="41"/>
      <c r="E36" s="12"/>
    </row>
    <row r="37" spans="2:5" ht="71.25" customHeight="1">
      <c r="B37" s="97" t="s">
        <v>95</v>
      </c>
      <c r="C37" s="183" t="s">
        <v>524</v>
      </c>
      <c r="D37" s="184"/>
      <c r="E37" s="184"/>
    </row>
    <row r="38" spans="2:5">
      <c r="B38" s="6" t="s">
        <v>17</v>
      </c>
      <c r="C38" s="180" t="s">
        <v>16</v>
      </c>
      <c r="D38" s="181"/>
      <c r="E38" s="182"/>
    </row>
    <row r="39" spans="2:5" ht="32.25" customHeight="1">
      <c r="B39" s="97" t="s">
        <v>96</v>
      </c>
      <c r="C39" s="179" t="s">
        <v>65</v>
      </c>
      <c r="D39" s="179"/>
      <c r="E39" s="179"/>
    </row>
    <row r="40" spans="2:5" ht="45.75" customHeight="1">
      <c r="B40" s="83" t="s">
        <v>97</v>
      </c>
      <c r="C40" s="185" t="s">
        <v>74</v>
      </c>
      <c r="D40" s="185"/>
      <c r="E40" s="185"/>
    </row>
    <row r="41" spans="2:5" ht="33.75" customHeight="1">
      <c r="B41" s="97" t="s">
        <v>98</v>
      </c>
      <c r="C41" s="183" t="s">
        <v>20</v>
      </c>
      <c r="D41" s="186"/>
      <c r="E41" s="186"/>
    </row>
    <row r="42" spans="2:5">
      <c r="B42" s="83" t="s">
        <v>99</v>
      </c>
      <c r="C42" s="195" t="s">
        <v>22</v>
      </c>
      <c r="D42" s="196"/>
      <c r="E42" s="196"/>
    </row>
    <row r="43" spans="2:5" ht="33.75" customHeight="1">
      <c r="B43" s="97" t="s">
        <v>100</v>
      </c>
      <c r="C43" s="183" t="s">
        <v>23</v>
      </c>
      <c r="D43" s="186"/>
      <c r="E43" s="186"/>
    </row>
    <row r="44" spans="2:5" ht="32.25" customHeight="1">
      <c r="B44" s="83" t="s">
        <v>101</v>
      </c>
      <c r="C44" s="183" t="s">
        <v>24</v>
      </c>
      <c r="D44" s="183"/>
      <c r="E44" s="183"/>
    </row>
    <row r="45" spans="2:5">
      <c r="B45" s="97"/>
      <c r="C45" s="197" t="s">
        <v>523</v>
      </c>
      <c r="D45" s="197"/>
      <c r="E45" s="197"/>
    </row>
    <row r="46" spans="2:5" ht="25.5" customHeight="1">
      <c r="B46" s="83" t="s">
        <v>102</v>
      </c>
      <c r="C46" s="193" t="s">
        <v>25</v>
      </c>
      <c r="D46" s="194"/>
      <c r="E46" s="194"/>
    </row>
    <row r="47" spans="2:5">
      <c r="B47" s="97" t="s">
        <v>103</v>
      </c>
      <c r="C47" s="19" t="s">
        <v>26</v>
      </c>
      <c r="D47" s="3"/>
      <c r="E47" s="6"/>
    </row>
    <row r="48" spans="2:5">
      <c r="B48" s="14"/>
      <c r="C48" s="190" t="s">
        <v>27</v>
      </c>
      <c r="D48" s="191"/>
      <c r="E48" s="192"/>
    </row>
    <row r="49" spans="2:5">
      <c r="B49" s="2"/>
      <c r="C49" s="190" t="s">
        <v>28</v>
      </c>
      <c r="D49" s="192"/>
      <c r="E49" s="84"/>
    </row>
    <row r="50" spans="2:5">
      <c r="B50" s="2"/>
      <c r="C50" s="188"/>
      <c r="D50" s="189"/>
      <c r="E50" s="96"/>
    </row>
    <row r="51" spans="2:5">
      <c r="B51" s="2"/>
      <c r="C51" s="188"/>
      <c r="D51" s="189"/>
      <c r="E51" s="96"/>
    </row>
    <row r="52" spans="2:5">
      <c r="B52" s="2"/>
      <c r="C52" s="188"/>
      <c r="D52" s="189"/>
      <c r="E52" s="96"/>
    </row>
    <row r="53" spans="2:5">
      <c r="B53" s="2"/>
      <c r="C53" s="16" t="s">
        <v>29</v>
      </c>
      <c r="D53" s="16"/>
      <c r="E53" s="103"/>
    </row>
    <row r="54" spans="2:5">
      <c r="B54" s="2"/>
      <c r="C54" s="190" t="s">
        <v>30</v>
      </c>
      <c r="D54" s="191"/>
      <c r="E54" s="192"/>
    </row>
    <row r="55" spans="2:5">
      <c r="B55" s="2"/>
      <c r="C55" s="17" t="s">
        <v>28</v>
      </c>
      <c r="D55" s="15" t="s">
        <v>31</v>
      </c>
      <c r="E55" s="18" t="s">
        <v>32</v>
      </c>
    </row>
    <row r="56" spans="2:5">
      <c r="B56" s="2"/>
      <c r="C56" s="100"/>
      <c r="D56" s="101"/>
      <c r="E56" s="102"/>
    </row>
    <row r="57" spans="2:5">
      <c r="B57" s="2"/>
      <c r="C57" s="100"/>
      <c r="D57" s="101"/>
      <c r="E57" s="102"/>
    </row>
    <row r="58" spans="2:5">
      <c r="B58" s="2"/>
      <c r="C58" s="16"/>
      <c r="D58" s="16"/>
      <c r="E58" s="5"/>
    </row>
    <row r="59" spans="2:5">
      <c r="B59" s="2"/>
      <c r="C59" s="190" t="s">
        <v>33</v>
      </c>
      <c r="D59" s="191"/>
      <c r="E59" s="192"/>
    </row>
    <row r="60" spans="2:5">
      <c r="B60" s="2"/>
      <c r="C60" s="190" t="s">
        <v>34</v>
      </c>
      <c r="D60" s="192"/>
      <c r="E60" s="9"/>
    </row>
    <row r="61" spans="2:5">
      <c r="B61" s="2"/>
      <c r="C61" s="187"/>
      <c r="D61" s="187"/>
      <c r="E61" s="96"/>
    </row>
    <row r="62" spans="2:5">
      <c r="B62" s="2"/>
      <c r="C62" s="8"/>
      <c r="D62" s="13"/>
      <c r="E62" s="13"/>
    </row>
  </sheetData>
  <mergeCells count="30"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D16:E16"/>
    <mergeCell ref="D15:E15"/>
    <mergeCell ref="C48:E48"/>
    <mergeCell ref="C46:E46"/>
    <mergeCell ref="C49:D49"/>
    <mergeCell ref="C43:E43"/>
    <mergeCell ref="C42:E42"/>
    <mergeCell ref="C45:E45"/>
    <mergeCell ref="C44:E44"/>
    <mergeCell ref="C61:D61"/>
    <mergeCell ref="C50:D50"/>
    <mergeCell ref="C51:D51"/>
    <mergeCell ref="C52:D52"/>
    <mergeCell ref="C54:E54"/>
    <mergeCell ref="C60:D60"/>
    <mergeCell ref="C59:E59"/>
    <mergeCell ref="C39:E39"/>
    <mergeCell ref="C38:E38"/>
    <mergeCell ref="C37:E37"/>
    <mergeCell ref="C40:E40"/>
    <mergeCell ref="C41:E41"/>
  </mergeCells>
  <pageMargins left="0.7" right="0.7" top="0.75" bottom="0.75" header="0.3" footer="0.3"/>
  <pageSetup paperSize="9" scale="68" fitToWidth="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70" zoomScaleNormal="70" workbookViewId="0">
      <selection activeCell="B8" sqref="B8:D8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341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117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2.7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338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111" t="s">
        <v>270</v>
      </c>
      <c r="E7" s="43"/>
      <c r="F7" s="44"/>
      <c r="G7" s="44"/>
      <c r="H7" s="45"/>
      <c r="I7" s="45"/>
    </row>
    <row r="8" spans="1:9" ht="30">
      <c r="A8" s="105">
        <v>1</v>
      </c>
      <c r="B8" s="142" t="s">
        <v>337</v>
      </c>
      <c r="C8" s="143" t="s">
        <v>339</v>
      </c>
      <c r="D8" s="157" t="s">
        <v>340</v>
      </c>
      <c r="E8" s="43"/>
      <c r="F8" s="44"/>
      <c r="G8" s="44"/>
      <c r="H8" s="46"/>
      <c r="I8" s="46"/>
    </row>
    <row r="9" spans="1:9" ht="15.75" customHeight="1">
      <c r="A9" s="69"/>
      <c r="B9" s="70"/>
      <c r="C9" s="71"/>
      <c r="D9" s="72"/>
      <c r="E9" s="43"/>
      <c r="F9" s="44"/>
      <c r="G9" s="44"/>
      <c r="H9" s="46"/>
      <c r="I9" s="46"/>
    </row>
    <row r="10" spans="1:9" ht="42.75">
      <c r="A10" s="93" t="s">
        <v>54</v>
      </c>
      <c r="B10" s="93" t="s">
        <v>37</v>
      </c>
      <c r="C10" s="149" t="s">
        <v>38</v>
      </c>
      <c r="D10" s="93" t="s">
        <v>55</v>
      </c>
      <c r="E10" s="93" t="s">
        <v>56</v>
      </c>
      <c r="F10" s="93" t="s">
        <v>57</v>
      </c>
      <c r="G10" s="93" t="s">
        <v>201</v>
      </c>
      <c r="H10" s="49" t="s">
        <v>202</v>
      </c>
      <c r="I10" s="49" t="s">
        <v>58</v>
      </c>
    </row>
    <row r="11" spans="1:9">
      <c r="A11" s="150" t="s">
        <v>59</v>
      </c>
      <c r="B11" s="88"/>
      <c r="C11" s="68"/>
      <c r="D11" s="50"/>
      <c r="E11" s="50"/>
      <c r="F11" s="50"/>
      <c r="G11" s="109"/>
      <c r="H11" s="110"/>
      <c r="I11" s="90">
        <f>ROUND(ROUND(G11,2)*H11,2)</f>
        <v>0</v>
      </c>
    </row>
    <row r="12" spans="1:9" ht="15.75" thickBot="1">
      <c r="A12" s="150" t="s">
        <v>60</v>
      </c>
      <c r="B12" s="88"/>
      <c r="C12" s="68"/>
      <c r="D12" s="50"/>
      <c r="E12" s="50"/>
      <c r="F12" s="50"/>
      <c r="G12" s="109"/>
      <c r="H12" s="110"/>
      <c r="I12" s="90">
        <f t="shared" ref="I12" si="0">ROUND(ROUND(G12,2)*H12,2)</f>
        <v>0</v>
      </c>
    </row>
    <row r="13" spans="1:9" ht="15.75" thickBot="1">
      <c r="A13" s="52"/>
      <c r="B13" s="53"/>
      <c r="C13" s="89"/>
      <c r="D13" s="54"/>
      <c r="E13" s="54"/>
      <c r="F13" s="54"/>
      <c r="G13" s="54"/>
      <c r="H13" s="130" t="s">
        <v>211</v>
      </c>
      <c r="I13" s="78">
        <f>SUM(I11:I12)</f>
        <v>0</v>
      </c>
    </row>
    <row r="14" spans="1:9">
      <c r="A14" s="52"/>
      <c r="B14" s="53"/>
      <c r="C14" s="56"/>
      <c r="D14" s="54"/>
      <c r="E14" s="54"/>
      <c r="F14" s="54"/>
      <c r="G14" s="54"/>
      <c r="H14" s="55"/>
      <c r="I14" s="57"/>
    </row>
    <row r="15" spans="1:9" ht="66.75" customHeight="1">
      <c r="A15" s="230" t="s">
        <v>200</v>
      </c>
      <c r="B15" s="230"/>
      <c r="C15" s="230"/>
      <c r="D15" s="230"/>
      <c r="E15" s="230"/>
      <c r="F15" s="230"/>
      <c r="G15" s="230"/>
      <c r="H15" s="230"/>
      <c r="I15" s="230"/>
    </row>
    <row r="16" spans="1:9">
      <c r="A16" s="52"/>
      <c r="B16" s="53"/>
      <c r="C16" s="56"/>
      <c r="D16" s="54"/>
      <c r="E16" s="54"/>
      <c r="F16" s="54"/>
      <c r="G16" s="54"/>
      <c r="H16" s="55"/>
      <c r="I16" s="57"/>
    </row>
    <row r="17" spans="1:11">
      <c r="A17" s="52"/>
      <c r="B17" s="53"/>
      <c r="C17" s="56"/>
      <c r="D17" s="54"/>
      <c r="E17" s="54"/>
      <c r="F17" s="54"/>
      <c r="G17" s="54"/>
      <c r="H17" s="55"/>
      <c r="I17" s="57"/>
    </row>
    <row r="19" spans="1:11">
      <c r="B19" s="42" t="s">
        <v>185</v>
      </c>
      <c r="F19" s="116" t="s">
        <v>75</v>
      </c>
      <c r="J19" s="116"/>
      <c r="K19" s="116"/>
    </row>
    <row r="20" spans="1:11">
      <c r="F20" s="116" t="s">
        <v>36</v>
      </c>
      <c r="J20" s="116"/>
      <c r="K20" s="116"/>
    </row>
    <row r="21" spans="1:11">
      <c r="C21" s="115" t="s">
        <v>184</v>
      </c>
    </row>
    <row r="22" spans="1:11" ht="17.25" customHeight="1">
      <c r="B22" s="240" t="s">
        <v>348</v>
      </c>
      <c r="C22" s="240"/>
      <c r="D22" s="240"/>
    </row>
    <row r="24" spans="1:11" ht="29.25" thickBot="1">
      <c r="A24" s="123" t="s">
        <v>66</v>
      </c>
      <c r="B24" s="123" t="s">
        <v>187</v>
      </c>
      <c r="C24" s="124" t="s">
        <v>195</v>
      </c>
    </row>
    <row r="25" spans="1:11" ht="45.75" thickBot="1">
      <c r="A25" s="122" t="s">
        <v>192</v>
      </c>
      <c r="B25" s="125" t="s">
        <v>342</v>
      </c>
      <c r="C25" s="118"/>
    </row>
    <row r="26" spans="1:11" ht="64.5" customHeight="1" thickBot="1">
      <c r="A26" s="122" t="s">
        <v>95</v>
      </c>
      <c r="B26" s="119" t="s">
        <v>343</v>
      </c>
      <c r="C26" s="118"/>
    </row>
    <row r="27" spans="1:11" ht="30.75" thickBot="1">
      <c r="A27" s="122" t="s">
        <v>193</v>
      </c>
      <c r="B27" s="119" t="s">
        <v>307</v>
      </c>
      <c r="C27" s="118"/>
    </row>
    <row r="28" spans="1:11" ht="15.75" thickBot="1">
      <c r="A28" s="162" t="s">
        <v>96</v>
      </c>
      <c r="B28" s="119" t="s">
        <v>344</v>
      </c>
      <c r="C28" s="163"/>
    </row>
    <row r="29" spans="1:11" s="127" customFormat="1" ht="32.25" customHeight="1" thickBot="1">
      <c r="A29" s="122" t="s">
        <v>97</v>
      </c>
      <c r="B29" s="119" t="s">
        <v>325</v>
      </c>
      <c r="C29" s="118"/>
    </row>
    <row r="30" spans="1:11" ht="45.75" thickBot="1">
      <c r="A30" s="122" t="s">
        <v>98</v>
      </c>
      <c r="B30" s="119" t="s">
        <v>345</v>
      </c>
      <c r="C30" s="163"/>
    </row>
    <row r="31" spans="1:11" ht="30.75" thickBot="1">
      <c r="A31" s="122" t="s">
        <v>99</v>
      </c>
      <c r="B31" s="119" t="s">
        <v>346</v>
      </c>
      <c r="C31" s="118"/>
    </row>
    <row r="32" spans="1:11" ht="30.75" thickBot="1">
      <c r="A32" s="122" t="s">
        <v>100</v>
      </c>
      <c r="B32" s="119" t="s">
        <v>347</v>
      </c>
      <c r="C32" s="163"/>
    </row>
    <row r="33" spans="1:4" ht="45.75" thickBot="1">
      <c r="A33" s="122" t="s">
        <v>101</v>
      </c>
      <c r="B33" s="119" t="s">
        <v>300</v>
      </c>
      <c r="C33" s="118"/>
    </row>
    <row r="35" spans="1:4" ht="29.25" customHeight="1">
      <c r="A35" s="213" t="s">
        <v>199</v>
      </c>
      <c r="B35" s="213"/>
      <c r="C35" s="213"/>
      <c r="D35" s="213"/>
    </row>
  </sheetData>
  <mergeCells count="6">
    <mergeCell ref="A35:D35"/>
    <mergeCell ref="G1:I1"/>
    <mergeCell ref="G2:I2"/>
    <mergeCell ref="B6:D6"/>
    <mergeCell ref="A15:I15"/>
    <mergeCell ref="B22:D22"/>
  </mergeCells>
  <pageMargins left="0.7" right="0.7" top="0.75" bottom="0.75" header="0.3" footer="0.3"/>
  <pageSetup paperSize="9" scale="66" fitToHeight="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3" zoomScale="70" zoomScaleNormal="70" workbookViewId="0">
      <selection activeCell="A8" sqref="A8:D9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349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117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2.7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350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111" t="s">
        <v>270</v>
      </c>
      <c r="E7" s="43"/>
      <c r="F7" s="44"/>
      <c r="G7" s="44"/>
      <c r="H7" s="45"/>
      <c r="I7" s="45"/>
    </row>
    <row r="8" spans="1:9" ht="51" customHeight="1">
      <c r="A8" s="105">
        <v>1</v>
      </c>
      <c r="B8" s="166" t="s">
        <v>351</v>
      </c>
      <c r="C8" s="167" t="s">
        <v>352</v>
      </c>
      <c r="D8" s="168" t="s">
        <v>353</v>
      </c>
      <c r="E8" s="43"/>
      <c r="F8" s="44"/>
      <c r="G8" s="44"/>
      <c r="H8" s="45"/>
      <c r="I8" s="45"/>
    </row>
    <row r="9" spans="1:9" ht="45.75" customHeight="1">
      <c r="A9" s="105">
        <v>2</v>
      </c>
      <c r="B9" s="166" t="s">
        <v>354</v>
      </c>
      <c r="C9" s="167" t="s">
        <v>352</v>
      </c>
      <c r="D9" s="168" t="s">
        <v>353</v>
      </c>
      <c r="E9" s="43"/>
      <c r="F9" s="44"/>
      <c r="G9" s="44"/>
      <c r="H9" s="46"/>
      <c r="I9" s="46"/>
    </row>
    <row r="10" spans="1:9" ht="15.75" customHeight="1">
      <c r="A10" s="69"/>
      <c r="B10" s="70"/>
      <c r="C10" s="71"/>
      <c r="D10" s="72"/>
      <c r="E10" s="43"/>
      <c r="F10" s="44"/>
      <c r="G10" s="44"/>
      <c r="H10" s="46"/>
      <c r="I10" s="46"/>
    </row>
    <row r="11" spans="1:9" ht="42.75">
      <c r="A11" s="93" t="s">
        <v>54</v>
      </c>
      <c r="B11" s="93" t="s">
        <v>37</v>
      </c>
      <c r="C11" s="149" t="s">
        <v>38</v>
      </c>
      <c r="D11" s="93" t="s">
        <v>55</v>
      </c>
      <c r="E11" s="93" t="s">
        <v>56</v>
      </c>
      <c r="F11" s="93" t="s">
        <v>57</v>
      </c>
      <c r="G11" s="93" t="s">
        <v>201</v>
      </c>
      <c r="H11" s="49" t="s">
        <v>202</v>
      </c>
      <c r="I11" s="49" t="s">
        <v>58</v>
      </c>
    </row>
    <row r="12" spans="1:9">
      <c r="A12" s="150" t="s">
        <v>59</v>
      </c>
      <c r="B12" s="88"/>
      <c r="C12" s="68"/>
      <c r="D12" s="50"/>
      <c r="E12" s="50"/>
      <c r="F12" s="50"/>
      <c r="G12" s="109"/>
      <c r="H12" s="110"/>
      <c r="I12" s="90">
        <f>ROUND(ROUND(G12,2)*H12,2)</f>
        <v>0</v>
      </c>
    </row>
    <row r="13" spans="1:9">
      <c r="A13" s="150" t="s">
        <v>60</v>
      </c>
      <c r="B13" s="88"/>
      <c r="C13" s="68"/>
      <c r="D13" s="50"/>
      <c r="E13" s="50"/>
      <c r="F13" s="50"/>
      <c r="G13" s="109"/>
      <c r="H13" s="110"/>
      <c r="I13" s="90">
        <f t="shared" ref="I13:I17" si="0">ROUND(ROUND(G13,2)*H13,2)</f>
        <v>0</v>
      </c>
    </row>
    <row r="14" spans="1:9">
      <c r="A14" s="150" t="s">
        <v>61</v>
      </c>
      <c r="B14" s="88"/>
      <c r="C14" s="68"/>
      <c r="D14" s="50"/>
      <c r="E14" s="50"/>
      <c r="F14" s="50"/>
      <c r="G14" s="109"/>
      <c r="H14" s="110"/>
      <c r="I14" s="90">
        <f t="shared" si="0"/>
        <v>0</v>
      </c>
    </row>
    <row r="15" spans="1:9">
      <c r="A15" s="150" t="s">
        <v>62</v>
      </c>
      <c r="B15" s="88"/>
      <c r="C15" s="68"/>
      <c r="D15" s="50"/>
      <c r="E15" s="50"/>
      <c r="F15" s="50"/>
      <c r="G15" s="109"/>
      <c r="H15" s="110"/>
      <c r="I15" s="90">
        <f t="shared" si="0"/>
        <v>0</v>
      </c>
    </row>
    <row r="16" spans="1:9">
      <c r="A16" s="150" t="s">
        <v>63</v>
      </c>
      <c r="B16" s="88"/>
      <c r="C16" s="68"/>
      <c r="D16" s="50"/>
      <c r="E16" s="50"/>
      <c r="F16" s="50"/>
      <c r="G16" s="109"/>
      <c r="H16" s="110"/>
      <c r="I16" s="90">
        <f t="shared" si="0"/>
        <v>0</v>
      </c>
    </row>
    <row r="17" spans="1:11" ht="15.75" thickBot="1">
      <c r="A17" s="150" t="s">
        <v>64</v>
      </c>
      <c r="B17" s="88"/>
      <c r="C17" s="68"/>
      <c r="D17" s="50"/>
      <c r="E17" s="50"/>
      <c r="F17" s="50"/>
      <c r="G17" s="109"/>
      <c r="H17" s="110"/>
      <c r="I17" s="90">
        <f t="shared" si="0"/>
        <v>0</v>
      </c>
    </row>
    <row r="18" spans="1:11" ht="15.75" thickBot="1">
      <c r="A18" s="52"/>
      <c r="B18" s="53"/>
      <c r="C18" s="89"/>
      <c r="D18" s="54"/>
      <c r="E18" s="54"/>
      <c r="F18" s="54"/>
      <c r="G18" s="54"/>
      <c r="H18" s="130" t="s">
        <v>211</v>
      </c>
      <c r="I18" s="78">
        <f>SUM(I12:I17)</f>
        <v>0</v>
      </c>
    </row>
    <row r="19" spans="1:11">
      <c r="A19" s="52"/>
      <c r="B19" s="53"/>
      <c r="C19" s="56"/>
      <c r="D19" s="54"/>
      <c r="E19" s="54"/>
      <c r="F19" s="54"/>
      <c r="G19" s="54"/>
      <c r="H19" s="55"/>
      <c r="I19" s="57"/>
    </row>
    <row r="20" spans="1:11" ht="66.75" customHeight="1">
      <c r="A20" s="230" t="s">
        <v>200</v>
      </c>
      <c r="B20" s="230"/>
      <c r="C20" s="230"/>
      <c r="D20" s="230"/>
      <c r="E20" s="230"/>
      <c r="F20" s="230"/>
      <c r="G20" s="230"/>
      <c r="H20" s="230"/>
      <c r="I20" s="230"/>
    </row>
    <row r="21" spans="1:11">
      <c r="A21" s="52"/>
      <c r="B21" s="53"/>
      <c r="C21" s="56"/>
      <c r="D21" s="54"/>
      <c r="E21" s="54"/>
      <c r="F21" s="54"/>
      <c r="G21" s="54"/>
      <c r="H21" s="55"/>
      <c r="I21" s="57"/>
    </row>
    <row r="22" spans="1:11">
      <c r="A22" s="52"/>
      <c r="B22" s="53"/>
      <c r="C22" s="56"/>
      <c r="D22" s="54"/>
      <c r="E22" s="54"/>
      <c r="F22" s="54"/>
      <c r="G22" s="54"/>
      <c r="H22" s="55"/>
      <c r="I22" s="57"/>
    </row>
    <row r="24" spans="1:11">
      <c r="B24" s="42" t="s">
        <v>185</v>
      </c>
      <c r="F24" s="116" t="s">
        <v>75</v>
      </c>
      <c r="J24" s="116"/>
      <c r="K24" s="116"/>
    </row>
    <row r="25" spans="1:11">
      <c r="F25" s="116" t="s">
        <v>36</v>
      </c>
      <c r="J25" s="116"/>
      <c r="K25" s="116"/>
    </row>
    <row r="26" spans="1:11">
      <c r="C26" s="115" t="s">
        <v>184</v>
      </c>
    </row>
    <row r="27" spans="1:11">
      <c r="C27" s="169" t="s">
        <v>355</v>
      </c>
    </row>
    <row r="28" spans="1:11" ht="33" customHeight="1">
      <c r="B28" s="240" t="s">
        <v>365</v>
      </c>
      <c r="C28" s="240"/>
      <c r="D28" s="240"/>
    </row>
    <row r="30" spans="1:11" ht="29.25" thickBot="1">
      <c r="A30" s="123" t="s">
        <v>66</v>
      </c>
      <c r="B30" s="123" t="s">
        <v>187</v>
      </c>
      <c r="C30" s="124" t="s">
        <v>195</v>
      </c>
    </row>
    <row r="31" spans="1:11" ht="67.5" customHeight="1" thickBot="1">
      <c r="A31" s="122" t="s">
        <v>192</v>
      </c>
      <c r="B31" s="125" t="s">
        <v>356</v>
      </c>
      <c r="C31" s="118"/>
    </row>
    <row r="32" spans="1:11" ht="24" customHeight="1" thickBot="1">
      <c r="A32" s="122" t="s">
        <v>95</v>
      </c>
      <c r="B32" s="119" t="s">
        <v>357</v>
      </c>
      <c r="C32" s="118"/>
    </row>
    <row r="33" spans="1:4" ht="15.75" thickBot="1">
      <c r="A33" s="122" t="s">
        <v>193</v>
      </c>
      <c r="B33" s="119" t="s">
        <v>358</v>
      </c>
      <c r="C33" s="118"/>
    </row>
    <row r="34" spans="1:4" ht="15.75" thickBot="1">
      <c r="A34" s="122" t="s">
        <v>96</v>
      </c>
      <c r="B34" s="159" t="s">
        <v>359</v>
      </c>
      <c r="C34" s="118"/>
    </row>
    <row r="35" spans="1:4" s="127" customFormat="1" ht="32.25" customHeight="1" thickBot="1">
      <c r="A35" s="122" t="s">
        <v>97</v>
      </c>
      <c r="B35" s="159" t="s">
        <v>307</v>
      </c>
      <c r="C35" s="118"/>
    </row>
    <row r="36" spans="1:4" ht="15.75" thickBot="1">
      <c r="A36" s="122" t="s">
        <v>98</v>
      </c>
      <c r="B36" s="159" t="s">
        <v>360</v>
      </c>
      <c r="C36" s="118"/>
    </row>
    <row r="37" spans="1:4" ht="15.75" thickBot="1">
      <c r="A37" s="122" t="s">
        <v>99</v>
      </c>
      <c r="B37" s="159" t="s">
        <v>361</v>
      </c>
      <c r="C37" s="118"/>
    </row>
    <row r="38" spans="1:4" ht="15.75" thickBot="1">
      <c r="A38" s="122" t="s">
        <v>100</v>
      </c>
      <c r="B38" s="159" t="s">
        <v>362</v>
      </c>
      <c r="C38" s="118"/>
    </row>
    <row r="39" spans="1:4" ht="30.75" thickBot="1">
      <c r="A39" s="122" t="s">
        <v>101</v>
      </c>
      <c r="B39" s="159" t="s">
        <v>363</v>
      </c>
      <c r="C39" s="118"/>
    </row>
    <row r="40" spans="1:4" ht="30.75" thickBot="1">
      <c r="A40" s="122" t="s">
        <v>102</v>
      </c>
      <c r="B40" s="119" t="s">
        <v>364</v>
      </c>
      <c r="C40" s="118"/>
    </row>
    <row r="42" spans="1:4" ht="29.25" customHeight="1">
      <c r="A42" s="213" t="s">
        <v>199</v>
      </c>
      <c r="B42" s="213"/>
      <c r="C42" s="213"/>
      <c r="D42" s="213"/>
    </row>
    <row r="44" spans="1:4">
      <c r="C44" s="169" t="s">
        <v>366</v>
      </c>
    </row>
    <row r="45" spans="1:4" ht="33" customHeight="1">
      <c r="B45" s="240" t="s">
        <v>367</v>
      </c>
      <c r="C45" s="240"/>
      <c r="D45" s="240"/>
    </row>
    <row r="47" spans="1:4" ht="29.25" thickBot="1">
      <c r="A47" s="123" t="s">
        <v>66</v>
      </c>
      <c r="B47" s="123" t="s">
        <v>187</v>
      </c>
      <c r="C47" s="124" t="s">
        <v>195</v>
      </c>
    </row>
    <row r="48" spans="1:4" ht="75.75" thickBot="1">
      <c r="A48" s="122" t="s">
        <v>192</v>
      </c>
      <c r="B48" s="125" t="s">
        <v>356</v>
      </c>
      <c r="C48" s="118"/>
    </row>
    <row r="49" spans="1:4" ht="23.25" customHeight="1" thickBot="1">
      <c r="A49" s="122" t="s">
        <v>95</v>
      </c>
      <c r="B49" s="119" t="s">
        <v>368</v>
      </c>
      <c r="C49" s="118"/>
    </row>
    <row r="50" spans="1:4" ht="15.75" thickBot="1">
      <c r="A50" s="122" t="s">
        <v>193</v>
      </c>
      <c r="B50" s="119" t="s">
        <v>369</v>
      </c>
      <c r="C50" s="118"/>
    </row>
    <row r="51" spans="1:4" ht="15.75" thickBot="1">
      <c r="A51" s="122" t="s">
        <v>96</v>
      </c>
      <c r="B51" s="125" t="s">
        <v>370</v>
      </c>
      <c r="C51" s="118"/>
    </row>
    <row r="52" spans="1:4" s="127" customFormat="1" ht="32.25" customHeight="1" thickBot="1">
      <c r="A52" s="122" t="s">
        <v>97</v>
      </c>
      <c r="B52" s="119" t="s">
        <v>307</v>
      </c>
      <c r="C52" s="118"/>
    </row>
    <row r="53" spans="1:4" ht="15.75" thickBot="1">
      <c r="A53" s="122" t="s">
        <v>98</v>
      </c>
      <c r="B53" s="119" t="s">
        <v>360</v>
      </c>
      <c r="C53" s="118"/>
    </row>
    <row r="54" spans="1:4" ht="15.75" thickBot="1">
      <c r="A54" s="122" t="s">
        <v>99</v>
      </c>
      <c r="B54" s="119" t="s">
        <v>361</v>
      </c>
      <c r="C54" s="118"/>
    </row>
    <row r="55" spans="1:4" ht="15.75" thickBot="1">
      <c r="A55" s="122" t="s">
        <v>100</v>
      </c>
      <c r="B55" s="119" t="s">
        <v>362</v>
      </c>
      <c r="C55" s="118"/>
    </row>
    <row r="56" spans="1:4" ht="30.75" thickBot="1">
      <c r="A56" s="122" t="s">
        <v>101</v>
      </c>
      <c r="B56" s="125" t="s">
        <v>363</v>
      </c>
      <c r="C56" s="118"/>
    </row>
    <row r="57" spans="1:4" ht="30.75" thickBot="1">
      <c r="A57" s="122" t="s">
        <v>102</v>
      </c>
      <c r="B57" s="119" t="s">
        <v>364</v>
      </c>
      <c r="C57" s="118"/>
    </row>
    <row r="59" spans="1:4" ht="29.25" customHeight="1">
      <c r="A59" s="213" t="s">
        <v>199</v>
      </c>
      <c r="B59" s="213"/>
      <c r="C59" s="213"/>
      <c r="D59" s="213"/>
    </row>
  </sheetData>
  <mergeCells count="8">
    <mergeCell ref="B45:D45"/>
    <mergeCell ref="A59:D59"/>
    <mergeCell ref="G1:I1"/>
    <mergeCell ref="G2:I2"/>
    <mergeCell ref="B6:D6"/>
    <mergeCell ref="A20:I20"/>
    <mergeCell ref="B28:D28"/>
    <mergeCell ref="A42:D42"/>
  </mergeCells>
  <pageMargins left="0.7" right="0.7" top="0.75" bottom="0.75" header="0.3" footer="0.3"/>
  <pageSetup paperSize="9" scale="44" fitToHeight="0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zoomScale="70" zoomScaleNormal="70" workbookViewId="0">
      <selection activeCell="A8" sqref="A8:D13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371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117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2.7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384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111" t="s">
        <v>270</v>
      </c>
      <c r="E7" s="43"/>
      <c r="F7" s="44"/>
      <c r="G7" s="44"/>
      <c r="H7" s="45"/>
      <c r="I7" s="45"/>
    </row>
    <row r="8" spans="1:9" ht="51" customHeight="1">
      <c r="A8" s="105">
        <v>1</v>
      </c>
      <c r="B8" s="166" t="s">
        <v>372</v>
      </c>
      <c r="C8" s="167" t="s">
        <v>373</v>
      </c>
      <c r="D8" s="168" t="s">
        <v>374</v>
      </c>
      <c r="E8" s="43"/>
      <c r="F8" s="44"/>
      <c r="G8" s="44"/>
      <c r="H8" s="45"/>
      <c r="I8" s="45"/>
    </row>
    <row r="9" spans="1:9" ht="51" customHeight="1">
      <c r="A9" s="105">
        <v>2</v>
      </c>
      <c r="B9" s="166" t="s">
        <v>375</v>
      </c>
      <c r="C9" s="167" t="s">
        <v>373</v>
      </c>
      <c r="D9" s="168" t="s">
        <v>374</v>
      </c>
      <c r="E9" s="43"/>
      <c r="F9" s="44"/>
      <c r="G9" s="44"/>
      <c r="H9" s="45"/>
      <c r="I9" s="45"/>
    </row>
    <row r="10" spans="1:9" ht="51" customHeight="1">
      <c r="A10" s="105">
        <v>3</v>
      </c>
      <c r="B10" s="166" t="s">
        <v>376</v>
      </c>
      <c r="C10" s="167" t="s">
        <v>373</v>
      </c>
      <c r="D10" s="168" t="s">
        <v>374</v>
      </c>
      <c r="E10" s="43"/>
      <c r="F10" s="44"/>
      <c r="G10" s="44"/>
      <c r="H10" s="45"/>
      <c r="I10" s="45"/>
    </row>
    <row r="11" spans="1:9" ht="51" customHeight="1">
      <c r="A11" s="105">
        <v>4</v>
      </c>
      <c r="B11" s="166" t="s">
        <v>377</v>
      </c>
      <c r="C11" s="167" t="s">
        <v>378</v>
      </c>
      <c r="D11" s="168" t="s">
        <v>379</v>
      </c>
      <c r="E11" s="43"/>
      <c r="F11" s="44"/>
      <c r="G11" s="44"/>
      <c r="H11" s="45"/>
      <c r="I11" s="45"/>
    </row>
    <row r="12" spans="1:9" ht="51" customHeight="1">
      <c r="A12" s="105">
        <v>5</v>
      </c>
      <c r="B12" s="166" t="s">
        <v>380</v>
      </c>
      <c r="C12" s="167" t="s">
        <v>378</v>
      </c>
      <c r="D12" s="168" t="s">
        <v>379</v>
      </c>
      <c r="E12" s="43"/>
      <c r="F12" s="44"/>
      <c r="G12" s="44"/>
      <c r="H12" s="45"/>
      <c r="I12" s="45"/>
    </row>
    <row r="13" spans="1:9" ht="38.25" customHeight="1">
      <c r="A13" s="105">
        <v>6</v>
      </c>
      <c r="B13" s="166" t="s">
        <v>381</v>
      </c>
      <c r="C13" s="167" t="s">
        <v>382</v>
      </c>
      <c r="D13" s="168" t="s">
        <v>383</v>
      </c>
      <c r="E13" s="43"/>
      <c r="F13" s="44"/>
      <c r="G13" s="44"/>
      <c r="H13" s="46"/>
      <c r="I13" s="46"/>
    </row>
    <row r="14" spans="1:9" ht="15.75" customHeight="1">
      <c r="A14" s="69"/>
      <c r="B14" s="70"/>
      <c r="C14" s="71"/>
      <c r="D14" s="72"/>
      <c r="E14" s="43"/>
      <c r="F14" s="44"/>
      <c r="G14" s="44"/>
      <c r="H14" s="46"/>
      <c r="I14" s="46"/>
    </row>
    <row r="15" spans="1:9" ht="42.75">
      <c r="A15" s="93" t="s">
        <v>54</v>
      </c>
      <c r="B15" s="93" t="s">
        <v>37</v>
      </c>
      <c r="C15" s="149" t="s">
        <v>38</v>
      </c>
      <c r="D15" s="93" t="s">
        <v>55</v>
      </c>
      <c r="E15" s="93" t="s">
        <v>56</v>
      </c>
      <c r="F15" s="93" t="s">
        <v>57</v>
      </c>
      <c r="G15" s="93" t="s">
        <v>201</v>
      </c>
      <c r="H15" s="49" t="s">
        <v>202</v>
      </c>
      <c r="I15" s="49" t="s">
        <v>58</v>
      </c>
    </row>
    <row r="16" spans="1:9">
      <c r="A16" s="150" t="s">
        <v>59</v>
      </c>
      <c r="B16" s="88"/>
      <c r="C16" s="68"/>
      <c r="D16" s="50"/>
      <c r="E16" s="50"/>
      <c r="F16" s="50"/>
      <c r="G16" s="109"/>
      <c r="H16" s="110"/>
      <c r="I16" s="90">
        <f>ROUND(ROUND(G16,2)*H16,2)</f>
        <v>0</v>
      </c>
    </row>
    <row r="17" spans="1:11">
      <c r="A17" s="150" t="s">
        <v>60</v>
      </c>
      <c r="B17" s="88"/>
      <c r="C17" s="68"/>
      <c r="D17" s="50"/>
      <c r="E17" s="50"/>
      <c r="F17" s="50"/>
      <c r="G17" s="109"/>
      <c r="H17" s="110"/>
      <c r="I17" s="90">
        <f t="shared" ref="I17:I21" si="0">ROUND(ROUND(G17,2)*H17,2)</f>
        <v>0</v>
      </c>
    </row>
    <row r="18" spans="1:11">
      <c r="A18" s="150" t="s">
        <v>61</v>
      </c>
      <c r="B18" s="88"/>
      <c r="C18" s="68"/>
      <c r="D18" s="50"/>
      <c r="E18" s="50"/>
      <c r="F18" s="50"/>
      <c r="G18" s="109"/>
      <c r="H18" s="110"/>
      <c r="I18" s="90">
        <f t="shared" si="0"/>
        <v>0</v>
      </c>
    </row>
    <row r="19" spans="1:11">
      <c r="A19" s="150" t="s">
        <v>62</v>
      </c>
      <c r="B19" s="88"/>
      <c r="C19" s="68"/>
      <c r="D19" s="50"/>
      <c r="E19" s="50"/>
      <c r="F19" s="50"/>
      <c r="G19" s="109"/>
      <c r="H19" s="110"/>
      <c r="I19" s="90">
        <f t="shared" si="0"/>
        <v>0</v>
      </c>
    </row>
    <row r="20" spans="1:11">
      <c r="A20" s="150" t="s">
        <v>63</v>
      </c>
      <c r="B20" s="88"/>
      <c r="C20" s="68"/>
      <c r="D20" s="50"/>
      <c r="E20" s="50"/>
      <c r="F20" s="50"/>
      <c r="G20" s="109"/>
      <c r="H20" s="110"/>
      <c r="I20" s="90">
        <f t="shared" si="0"/>
        <v>0</v>
      </c>
    </row>
    <row r="21" spans="1:11" ht="15.75" thickBot="1">
      <c r="A21" s="150" t="s">
        <v>64</v>
      </c>
      <c r="B21" s="88"/>
      <c r="C21" s="68"/>
      <c r="D21" s="50"/>
      <c r="E21" s="50"/>
      <c r="F21" s="50"/>
      <c r="G21" s="109"/>
      <c r="H21" s="110"/>
      <c r="I21" s="90">
        <f t="shared" si="0"/>
        <v>0</v>
      </c>
    </row>
    <row r="22" spans="1:11" ht="15.75" thickBot="1">
      <c r="A22" s="52"/>
      <c r="B22" s="53"/>
      <c r="C22" s="89"/>
      <c r="D22" s="54"/>
      <c r="E22" s="54"/>
      <c r="F22" s="54"/>
      <c r="G22" s="54"/>
      <c r="H22" s="130" t="s">
        <v>211</v>
      </c>
      <c r="I22" s="78">
        <f>SUM(I16:I21)</f>
        <v>0</v>
      </c>
    </row>
    <row r="23" spans="1:11">
      <c r="A23" s="52"/>
      <c r="B23" s="53"/>
      <c r="C23" s="56"/>
      <c r="D23" s="54"/>
      <c r="E23" s="54"/>
      <c r="F23" s="54"/>
      <c r="G23" s="54"/>
      <c r="H23" s="55"/>
      <c r="I23" s="57"/>
    </row>
    <row r="24" spans="1:11" ht="66.75" customHeight="1">
      <c r="A24" s="230" t="s">
        <v>200</v>
      </c>
      <c r="B24" s="230"/>
      <c r="C24" s="230"/>
      <c r="D24" s="230"/>
      <c r="E24" s="230"/>
      <c r="F24" s="230"/>
      <c r="G24" s="230"/>
      <c r="H24" s="230"/>
      <c r="I24" s="230"/>
    </row>
    <row r="25" spans="1:11">
      <c r="A25" s="52"/>
      <c r="B25" s="53"/>
      <c r="C25" s="56"/>
      <c r="D25" s="54"/>
      <c r="E25" s="54"/>
      <c r="F25" s="54"/>
      <c r="G25" s="54"/>
      <c r="H25" s="55"/>
      <c r="I25" s="57"/>
    </row>
    <row r="26" spans="1:11">
      <c r="A26" s="52"/>
      <c r="B26" s="53"/>
      <c r="C26" s="56"/>
      <c r="D26" s="54"/>
      <c r="E26" s="54"/>
      <c r="F26" s="54"/>
      <c r="G26" s="54"/>
      <c r="H26" s="55"/>
      <c r="I26" s="57"/>
    </row>
    <row r="28" spans="1:11">
      <c r="B28" s="42" t="s">
        <v>185</v>
      </c>
      <c r="F28" s="116" t="s">
        <v>75</v>
      </c>
      <c r="J28" s="116"/>
      <c r="K28" s="116"/>
    </row>
    <row r="29" spans="1:11">
      <c r="F29" s="116" t="s">
        <v>36</v>
      </c>
      <c r="J29" s="116"/>
      <c r="K29" s="116"/>
    </row>
    <row r="30" spans="1:11">
      <c r="C30" s="115" t="s">
        <v>184</v>
      </c>
    </row>
    <row r="31" spans="1:11">
      <c r="C31" s="169" t="s">
        <v>386</v>
      </c>
    </row>
    <row r="32" spans="1:11" ht="33" customHeight="1">
      <c r="B32" s="240" t="s">
        <v>385</v>
      </c>
      <c r="C32" s="240"/>
      <c r="D32" s="240"/>
    </row>
    <row r="34" spans="1:3" ht="29.25" thickBot="1">
      <c r="A34" s="123" t="s">
        <v>66</v>
      </c>
      <c r="B34" s="123" t="s">
        <v>187</v>
      </c>
      <c r="C34" s="124" t="s">
        <v>195</v>
      </c>
    </row>
    <row r="35" spans="1:3" ht="67.5" customHeight="1" thickBot="1">
      <c r="A35" s="122" t="s">
        <v>192</v>
      </c>
      <c r="B35" s="125" t="s">
        <v>387</v>
      </c>
      <c r="C35" s="118"/>
    </row>
    <row r="36" spans="1:3" ht="72.75" customHeight="1" thickBot="1">
      <c r="A36" s="122" t="s">
        <v>95</v>
      </c>
      <c r="B36" s="159" t="s">
        <v>388</v>
      </c>
      <c r="C36" s="118"/>
    </row>
    <row r="37" spans="1:3" ht="45.75" thickBot="1">
      <c r="A37" s="122" t="s">
        <v>193</v>
      </c>
      <c r="B37" s="159" t="s">
        <v>389</v>
      </c>
      <c r="C37" s="118"/>
    </row>
    <row r="38" spans="1:3" ht="30.75" thickBot="1">
      <c r="A38" s="122" t="s">
        <v>96</v>
      </c>
      <c r="B38" s="159" t="s">
        <v>390</v>
      </c>
      <c r="C38" s="118"/>
    </row>
    <row r="39" spans="1:3" s="127" customFormat="1" ht="32.25" customHeight="1" thickBot="1">
      <c r="A39" s="122" t="s">
        <v>97</v>
      </c>
      <c r="B39" s="159" t="s">
        <v>391</v>
      </c>
      <c r="C39" s="118"/>
    </row>
    <row r="40" spans="1:3" ht="45.75" thickBot="1">
      <c r="A40" s="122" t="s">
        <v>98</v>
      </c>
      <c r="B40" s="158" t="s">
        <v>396</v>
      </c>
      <c r="C40" s="118"/>
    </row>
    <row r="41" spans="1:3" ht="45.75" thickBot="1">
      <c r="A41" s="122" t="s">
        <v>99</v>
      </c>
      <c r="B41" s="159" t="s">
        <v>392</v>
      </c>
      <c r="C41" s="118"/>
    </row>
    <row r="42" spans="1:3" ht="45.75" thickBot="1">
      <c r="A42" s="122" t="s">
        <v>100</v>
      </c>
      <c r="B42" s="159" t="s">
        <v>393</v>
      </c>
      <c r="C42" s="118"/>
    </row>
    <row r="43" spans="1:3" ht="30.75" thickBot="1">
      <c r="A43" s="122" t="s">
        <v>101</v>
      </c>
      <c r="B43" s="159" t="s">
        <v>394</v>
      </c>
      <c r="C43" s="118"/>
    </row>
    <row r="44" spans="1:3" ht="30.75" thickBot="1">
      <c r="A44" s="122" t="s">
        <v>102</v>
      </c>
      <c r="B44" s="159" t="s">
        <v>395</v>
      </c>
      <c r="C44" s="118"/>
    </row>
    <row r="45" spans="1:3" ht="30.75" thickBot="1">
      <c r="A45" s="122" t="s">
        <v>103</v>
      </c>
      <c r="B45" s="159" t="s">
        <v>363</v>
      </c>
      <c r="C45" s="118"/>
    </row>
    <row r="46" spans="1:3" ht="45.75" thickBot="1">
      <c r="A46" s="122" t="s">
        <v>320</v>
      </c>
      <c r="B46" s="159" t="s">
        <v>298</v>
      </c>
      <c r="C46" s="118"/>
    </row>
    <row r="47" spans="1:3" ht="45.75" thickBot="1">
      <c r="A47" s="122" t="s">
        <v>321</v>
      </c>
      <c r="B47" s="159" t="s">
        <v>300</v>
      </c>
      <c r="C47" s="118"/>
    </row>
    <row r="49" spans="1:4" ht="29.25" customHeight="1">
      <c r="A49" s="213" t="s">
        <v>199</v>
      </c>
      <c r="B49" s="213"/>
      <c r="C49" s="213"/>
      <c r="D49" s="213"/>
    </row>
    <row r="51" spans="1:4">
      <c r="C51" s="169" t="s">
        <v>397</v>
      </c>
    </row>
    <row r="52" spans="1:4" ht="33" customHeight="1">
      <c r="B52" s="240" t="s">
        <v>407</v>
      </c>
      <c r="C52" s="240"/>
      <c r="D52" s="240"/>
    </row>
    <row r="54" spans="1:4" ht="29.25" thickBot="1">
      <c r="A54" s="123" t="s">
        <v>66</v>
      </c>
      <c r="B54" s="123" t="s">
        <v>187</v>
      </c>
      <c r="C54" s="124" t="s">
        <v>195</v>
      </c>
    </row>
    <row r="55" spans="1:4" ht="60.75" thickBot="1">
      <c r="A55" s="122" t="s">
        <v>192</v>
      </c>
      <c r="B55" s="158" t="s">
        <v>398</v>
      </c>
      <c r="C55" s="118"/>
    </row>
    <row r="56" spans="1:4" ht="62.25" customHeight="1" thickBot="1">
      <c r="A56" s="122" t="s">
        <v>95</v>
      </c>
      <c r="B56" s="159" t="s">
        <v>399</v>
      </c>
      <c r="C56" s="118"/>
    </row>
    <row r="57" spans="1:4" ht="45.75" thickBot="1">
      <c r="A57" s="122" t="s">
        <v>193</v>
      </c>
      <c r="B57" s="158" t="s">
        <v>404</v>
      </c>
      <c r="C57" s="118"/>
    </row>
    <row r="58" spans="1:4" ht="30.75" thickBot="1">
      <c r="A58" s="122" t="s">
        <v>96</v>
      </c>
      <c r="B58" s="159" t="s">
        <v>390</v>
      </c>
      <c r="C58" s="118"/>
    </row>
    <row r="59" spans="1:4" s="127" customFormat="1" ht="32.25" customHeight="1" thickBot="1">
      <c r="A59" s="122" t="s">
        <v>97</v>
      </c>
      <c r="B59" s="159" t="s">
        <v>400</v>
      </c>
      <c r="C59" s="118"/>
    </row>
    <row r="60" spans="1:4" ht="45.75" thickBot="1">
      <c r="A60" s="122" t="s">
        <v>98</v>
      </c>
      <c r="B60" s="159" t="s">
        <v>401</v>
      </c>
      <c r="C60" s="118"/>
    </row>
    <row r="61" spans="1:4" ht="45.75" thickBot="1">
      <c r="A61" s="122" t="s">
        <v>99</v>
      </c>
      <c r="B61" s="159" t="s">
        <v>392</v>
      </c>
      <c r="C61" s="118"/>
    </row>
    <row r="62" spans="1:4" ht="45.75" thickBot="1">
      <c r="A62" s="122" t="s">
        <v>100</v>
      </c>
      <c r="B62" s="158" t="s">
        <v>405</v>
      </c>
      <c r="C62" s="118"/>
    </row>
    <row r="63" spans="1:4" ht="30.75" thickBot="1">
      <c r="A63" s="122" t="s">
        <v>101</v>
      </c>
      <c r="B63" s="159" t="s">
        <v>402</v>
      </c>
      <c r="C63" s="118"/>
    </row>
    <row r="64" spans="1:4" ht="30.75" thickBot="1">
      <c r="A64" s="122" t="s">
        <v>102</v>
      </c>
      <c r="B64" s="159" t="s">
        <v>403</v>
      </c>
      <c r="C64" s="118"/>
    </row>
    <row r="65" spans="1:4" ht="30.75" thickBot="1">
      <c r="A65" s="122" t="s">
        <v>103</v>
      </c>
      <c r="B65" s="159" t="s">
        <v>363</v>
      </c>
      <c r="C65" s="118"/>
    </row>
    <row r="66" spans="1:4" ht="45.75" thickBot="1">
      <c r="A66" s="122" t="s">
        <v>320</v>
      </c>
      <c r="B66" s="158" t="s">
        <v>298</v>
      </c>
      <c r="C66" s="118"/>
    </row>
    <row r="67" spans="1:4" ht="45.75" thickBot="1">
      <c r="A67" s="122" t="s">
        <v>321</v>
      </c>
      <c r="B67" s="159" t="s">
        <v>300</v>
      </c>
      <c r="C67" s="118"/>
    </row>
    <row r="69" spans="1:4" ht="29.25" customHeight="1">
      <c r="A69" s="213" t="s">
        <v>199</v>
      </c>
      <c r="B69" s="213"/>
      <c r="C69" s="213"/>
      <c r="D69" s="213"/>
    </row>
    <row r="71" spans="1:4">
      <c r="C71" s="169" t="s">
        <v>406</v>
      </c>
    </row>
    <row r="72" spans="1:4" ht="33" customHeight="1">
      <c r="B72" s="240" t="s">
        <v>408</v>
      </c>
      <c r="C72" s="240"/>
      <c r="D72" s="240"/>
    </row>
    <row r="74" spans="1:4" ht="29.25" thickBot="1">
      <c r="A74" s="123" t="s">
        <v>66</v>
      </c>
      <c r="B74" s="123" t="s">
        <v>187</v>
      </c>
      <c r="C74" s="124" t="s">
        <v>195</v>
      </c>
    </row>
    <row r="75" spans="1:4" ht="45.75" thickBot="1">
      <c r="A75" s="122" t="s">
        <v>192</v>
      </c>
      <c r="B75" s="158" t="s">
        <v>409</v>
      </c>
      <c r="C75" s="118"/>
    </row>
    <row r="76" spans="1:4" ht="62.25" customHeight="1" thickBot="1">
      <c r="A76" s="122" t="s">
        <v>95</v>
      </c>
      <c r="B76" s="159" t="s">
        <v>399</v>
      </c>
      <c r="C76" s="118"/>
    </row>
    <row r="77" spans="1:4" ht="30.75" thickBot="1">
      <c r="A77" s="122" t="s">
        <v>193</v>
      </c>
      <c r="B77" s="159" t="s">
        <v>410</v>
      </c>
      <c r="C77" s="118"/>
    </row>
    <row r="78" spans="1:4" ht="45.75" thickBot="1">
      <c r="A78" s="122" t="s">
        <v>96</v>
      </c>
      <c r="B78" s="159" t="s">
        <v>404</v>
      </c>
      <c r="C78" s="118"/>
    </row>
    <row r="79" spans="1:4" s="127" customFormat="1" ht="52.5" customHeight="1" thickBot="1">
      <c r="A79" s="122" t="s">
        <v>97</v>
      </c>
      <c r="B79" s="159" t="s">
        <v>411</v>
      </c>
      <c r="C79" s="118"/>
    </row>
    <row r="80" spans="1:4" ht="45.75" thickBot="1">
      <c r="A80" s="122" t="s">
        <v>98</v>
      </c>
      <c r="B80" s="159" t="s">
        <v>412</v>
      </c>
      <c r="C80" s="118"/>
    </row>
    <row r="81" spans="1:4" ht="30.75" thickBot="1">
      <c r="A81" s="122" t="s">
        <v>99</v>
      </c>
      <c r="B81" s="159" t="s">
        <v>394</v>
      </c>
      <c r="C81" s="118"/>
    </row>
    <row r="82" spans="1:4" ht="30.75" thickBot="1">
      <c r="A82" s="122" t="s">
        <v>100</v>
      </c>
      <c r="B82" s="159" t="s">
        <v>403</v>
      </c>
      <c r="C82" s="118"/>
    </row>
    <row r="83" spans="1:4" ht="30.75" thickBot="1">
      <c r="A83" s="122" t="s">
        <v>101</v>
      </c>
      <c r="B83" s="159" t="s">
        <v>363</v>
      </c>
      <c r="C83" s="118"/>
    </row>
    <row r="84" spans="1:4" ht="45.75" thickBot="1">
      <c r="A84" s="122" t="s">
        <v>102</v>
      </c>
      <c r="B84" s="159" t="s">
        <v>298</v>
      </c>
      <c r="C84" s="118"/>
    </row>
    <row r="85" spans="1:4" ht="45.75" thickBot="1">
      <c r="A85" s="122" t="s">
        <v>103</v>
      </c>
      <c r="B85" s="159" t="s">
        <v>300</v>
      </c>
      <c r="C85" s="118"/>
    </row>
    <row r="87" spans="1:4" ht="29.25" customHeight="1">
      <c r="A87" s="213" t="s">
        <v>199</v>
      </c>
      <c r="B87" s="213"/>
      <c r="C87" s="213"/>
      <c r="D87" s="213"/>
    </row>
    <row r="89" spans="1:4">
      <c r="C89" s="169" t="s">
        <v>413</v>
      </c>
    </row>
    <row r="90" spans="1:4" ht="33" customHeight="1">
      <c r="B90" s="240" t="s">
        <v>425</v>
      </c>
      <c r="C90" s="240"/>
      <c r="D90" s="240"/>
    </row>
    <row r="92" spans="1:4" ht="29.25" thickBot="1">
      <c r="A92" s="123" t="s">
        <v>66</v>
      </c>
      <c r="B92" s="123" t="s">
        <v>187</v>
      </c>
      <c r="C92" s="124" t="s">
        <v>195</v>
      </c>
    </row>
    <row r="93" spans="1:4" ht="60.75" thickBot="1">
      <c r="A93" s="122" t="s">
        <v>192</v>
      </c>
      <c r="B93" s="125" t="s">
        <v>414</v>
      </c>
      <c r="C93" s="118"/>
    </row>
    <row r="94" spans="1:4" ht="62.25" customHeight="1" thickBot="1">
      <c r="A94" s="122" t="s">
        <v>95</v>
      </c>
      <c r="B94" s="119" t="s">
        <v>415</v>
      </c>
      <c r="C94" s="118"/>
    </row>
    <row r="95" spans="1:4" ht="30.75" thickBot="1">
      <c r="A95" s="122" t="s">
        <v>193</v>
      </c>
      <c r="B95" s="119" t="s">
        <v>303</v>
      </c>
      <c r="C95" s="118"/>
    </row>
    <row r="96" spans="1:4" ht="45.75" thickBot="1">
      <c r="A96" s="122" t="s">
        <v>96</v>
      </c>
      <c r="B96" s="119" t="s">
        <v>416</v>
      </c>
      <c r="C96" s="118"/>
    </row>
    <row r="97" spans="1:4" s="127" customFormat="1" ht="52.5" customHeight="1" thickBot="1">
      <c r="A97" s="122" t="s">
        <v>97</v>
      </c>
      <c r="B97" s="119" t="s">
        <v>304</v>
      </c>
      <c r="C97" s="118"/>
    </row>
    <row r="98" spans="1:4" ht="30.75" thickBot="1">
      <c r="A98" s="122" t="s">
        <v>98</v>
      </c>
      <c r="B98" s="119" t="s">
        <v>323</v>
      </c>
      <c r="C98" s="118"/>
    </row>
    <row r="99" spans="1:4" ht="45.75" thickBot="1">
      <c r="A99" s="122" t="s">
        <v>99</v>
      </c>
      <c r="B99" s="119" t="s">
        <v>417</v>
      </c>
      <c r="C99" s="118"/>
    </row>
    <row r="100" spans="1:4" ht="60.75" thickBot="1">
      <c r="A100" s="122" t="s">
        <v>100</v>
      </c>
      <c r="B100" s="125" t="s">
        <v>419</v>
      </c>
      <c r="C100" s="118"/>
    </row>
    <row r="101" spans="1:4" ht="30.75" thickBot="1">
      <c r="A101" s="122" t="s">
        <v>101</v>
      </c>
      <c r="B101" s="119" t="s">
        <v>327</v>
      </c>
      <c r="C101" s="118"/>
    </row>
    <row r="102" spans="1:4" ht="30.75" thickBot="1">
      <c r="A102" s="122" t="s">
        <v>102</v>
      </c>
      <c r="B102" s="119" t="s">
        <v>330</v>
      </c>
      <c r="C102" s="118"/>
    </row>
    <row r="103" spans="1:4" ht="45.75" thickBot="1">
      <c r="A103" s="122" t="s">
        <v>103</v>
      </c>
      <c r="B103" s="159" t="s">
        <v>300</v>
      </c>
      <c r="C103" s="118"/>
    </row>
    <row r="105" spans="1:4" ht="29.25" customHeight="1">
      <c r="A105" s="213" t="s">
        <v>199</v>
      </c>
      <c r="B105" s="213"/>
      <c r="C105" s="213"/>
      <c r="D105" s="213"/>
    </row>
    <row r="107" spans="1:4">
      <c r="C107" s="169" t="s">
        <v>420</v>
      </c>
    </row>
    <row r="108" spans="1:4" ht="33" customHeight="1">
      <c r="B108" s="240" t="s">
        <v>424</v>
      </c>
      <c r="C108" s="240"/>
      <c r="D108" s="240"/>
    </row>
    <row r="110" spans="1:4" ht="29.25" thickBot="1">
      <c r="A110" s="123" t="s">
        <v>66</v>
      </c>
      <c r="B110" s="123" t="s">
        <v>187</v>
      </c>
      <c r="C110" s="124" t="s">
        <v>195</v>
      </c>
    </row>
    <row r="111" spans="1:4" ht="60.75" thickBot="1">
      <c r="A111" s="122" t="s">
        <v>192</v>
      </c>
      <c r="B111" s="125" t="s">
        <v>421</v>
      </c>
      <c r="C111" s="118"/>
    </row>
    <row r="112" spans="1:4" ht="62.25" customHeight="1" thickBot="1">
      <c r="A112" s="122" t="s">
        <v>95</v>
      </c>
      <c r="B112" s="119" t="s">
        <v>333</v>
      </c>
      <c r="C112" s="118"/>
    </row>
    <row r="113" spans="1:4" ht="75.75" thickBot="1">
      <c r="A113" s="122" t="s">
        <v>193</v>
      </c>
      <c r="B113" s="119" t="s">
        <v>399</v>
      </c>
      <c r="C113" s="118"/>
    </row>
    <row r="114" spans="1:4" ht="30.75" thickBot="1">
      <c r="A114" s="122" t="s">
        <v>96</v>
      </c>
      <c r="B114" s="119" t="s">
        <v>303</v>
      </c>
      <c r="C114" s="118"/>
    </row>
    <row r="115" spans="1:4" s="127" customFormat="1" ht="52.5" customHeight="1" thickBot="1">
      <c r="A115" s="122" t="s">
        <v>97</v>
      </c>
      <c r="B115" s="119" t="s">
        <v>416</v>
      </c>
      <c r="C115" s="118"/>
    </row>
    <row r="116" spans="1:4" ht="30.75" thickBot="1">
      <c r="A116" s="122" t="s">
        <v>98</v>
      </c>
      <c r="B116" s="119" t="s">
        <v>304</v>
      </c>
      <c r="C116" s="118"/>
    </row>
    <row r="117" spans="1:4" ht="15.75" thickBot="1">
      <c r="A117" s="122" t="s">
        <v>99</v>
      </c>
      <c r="B117" s="119" t="s">
        <v>422</v>
      </c>
      <c r="C117" s="118"/>
    </row>
    <row r="118" spans="1:4" ht="60.75" thickBot="1">
      <c r="A118" s="122" t="s">
        <v>100</v>
      </c>
      <c r="B118" s="119" t="s">
        <v>423</v>
      </c>
      <c r="C118" s="118"/>
    </row>
    <row r="119" spans="1:4" ht="30.75" thickBot="1">
      <c r="A119" s="122" t="s">
        <v>101</v>
      </c>
      <c r="B119" s="119" t="s">
        <v>327</v>
      </c>
      <c r="C119" s="118"/>
    </row>
    <row r="120" spans="1:4" ht="30.75" thickBot="1">
      <c r="A120" s="122" t="s">
        <v>102</v>
      </c>
      <c r="B120" s="119" t="s">
        <v>330</v>
      </c>
      <c r="C120" s="118"/>
    </row>
    <row r="121" spans="1:4" ht="45.75" thickBot="1">
      <c r="A121" s="122" t="s">
        <v>103</v>
      </c>
      <c r="B121" s="159" t="s">
        <v>300</v>
      </c>
      <c r="C121" s="118"/>
    </row>
    <row r="123" spans="1:4" ht="29.25" customHeight="1">
      <c r="A123" s="213" t="s">
        <v>199</v>
      </c>
      <c r="B123" s="213"/>
      <c r="C123" s="213"/>
      <c r="D123" s="213"/>
    </row>
  </sheetData>
  <mergeCells count="14">
    <mergeCell ref="A49:D49"/>
    <mergeCell ref="G1:I1"/>
    <mergeCell ref="G2:I2"/>
    <mergeCell ref="B6:D6"/>
    <mergeCell ref="A24:I24"/>
    <mergeCell ref="B32:D32"/>
    <mergeCell ref="B108:D108"/>
    <mergeCell ref="A123:D123"/>
    <mergeCell ref="B52:D52"/>
    <mergeCell ref="A69:D69"/>
    <mergeCell ref="B72:D72"/>
    <mergeCell ref="A87:D87"/>
    <mergeCell ref="B90:D90"/>
    <mergeCell ref="A105:D105"/>
  </mergeCells>
  <pageMargins left="0.7" right="0.7" top="0.75" bottom="0.75" header="0.3" footer="0.3"/>
  <pageSetup paperSize="9" scale="44" fitToHeight="0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zoomScale="70" zoomScaleNormal="70" workbookViewId="0">
      <selection activeCell="A8" sqref="A8:D9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426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117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2.7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427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111" t="s">
        <v>270</v>
      </c>
      <c r="E7" s="43"/>
      <c r="F7" s="44"/>
      <c r="G7" s="44"/>
      <c r="H7" s="45"/>
      <c r="I7" s="45"/>
    </row>
    <row r="8" spans="1:9" ht="51" customHeight="1">
      <c r="A8" s="105">
        <v>1</v>
      </c>
      <c r="B8" s="166" t="s">
        <v>428</v>
      </c>
      <c r="C8" s="167" t="s">
        <v>429</v>
      </c>
      <c r="D8" s="168" t="s">
        <v>430</v>
      </c>
      <c r="E8" s="43"/>
      <c r="F8" s="44"/>
      <c r="G8" s="44"/>
      <c r="H8" s="45"/>
      <c r="I8" s="45"/>
    </row>
    <row r="9" spans="1:9" ht="51" customHeight="1">
      <c r="A9" s="105">
        <v>2</v>
      </c>
      <c r="B9" s="166" t="s">
        <v>431</v>
      </c>
      <c r="C9" s="167" t="s">
        <v>373</v>
      </c>
      <c r="D9" s="168" t="s">
        <v>374</v>
      </c>
      <c r="E9" s="43"/>
      <c r="F9" s="44"/>
      <c r="G9" s="44"/>
      <c r="H9" s="45"/>
      <c r="I9" s="45"/>
    </row>
    <row r="10" spans="1:9" ht="15.75" customHeight="1">
      <c r="A10" s="69"/>
      <c r="B10" s="70"/>
      <c r="C10" s="71"/>
      <c r="D10" s="72"/>
      <c r="E10" s="43"/>
      <c r="F10" s="44"/>
      <c r="G10" s="44"/>
      <c r="H10" s="46"/>
      <c r="I10" s="46"/>
    </row>
    <row r="11" spans="1:9" ht="42.75">
      <c r="A11" s="93" t="s">
        <v>54</v>
      </c>
      <c r="B11" s="93" t="s">
        <v>37</v>
      </c>
      <c r="C11" s="149" t="s">
        <v>38</v>
      </c>
      <c r="D11" s="93" t="s">
        <v>55</v>
      </c>
      <c r="E11" s="93" t="s">
        <v>56</v>
      </c>
      <c r="F11" s="93" t="s">
        <v>57</v>
      </c>
      <c r="G11" s="93" t="s">
        <v>201</v>
      </c>
      <c r="H11" s="49" t="s">
        <v>202</v>
      </c>
      <c r="I11" s="49" t="s">
        <v>58</v>
      </c>
    </row>
    <row r="12" spans="1:9">
      <c r="A12" s="150" t="s">
        <v>59</v>
      </c>
      <c r="B12" s="88"/>
      <c r="C12" s="68"/>
      <c r="D12" s="50"/>
      <c r="E12" s="50"/>
      <c r="F12" s="50"/>
      <c r="G12" s="109"/>
      <c r="H12" s="110"/>
      <c r="I12" s="90">
        <f>ROUND(ROUND(G12,2)*H12,2)</f>
        <v>0</v>
      </c>
    </row>
    <row r="13" spans="1:9">
      <c r="A13" s="150" t="s">
        <v>60</v>
      </c>
      <c r="B13" s="88"/>
      <c r="C13" s="68"/>
      <c r="D13" s="50"/>
      <c r="E13" s="50"/>
      <c r="F13" s="50"/>
      <c r="G13" s="109"/>
      <c r="H13" s="110"/>
      <c r="I13" s="90">
        <f t="shared" ref="I13:I17" si="0">ROUND(ROUND(G13,2)*H13,2)</f>
        <v>0</v>
      </c>
    </row>
    <row r="14" spans="1:9">
      <c r="A14" s="150" t="s">
        <v>61</v>
      </c>
      <c r="B14" s="88"/>
      <c r="C14" s="68"/>
      <c r="D14" s="50"/>
      <c r="E14" s="50"/>
      <c r="F14" s="50"/>
      <c r="G14" s="109"/>
      <c r="H14" s="110"/>
      <c r="I14" s="90">
        <f t="shared" si="0"/>
        <v>0</v>
      </c>
    </row>
    <row r="15" spans="1:9">
      <c r="A15" s="150" t="s">
        <v>62</v>
      </c>
      <c r="B15" s="88"/>
      <c r="C15" s="68"/>
      <c r="D15" s="50"/>
      <c r="E15" s="50"/>
      <c r="F15" s="50"/>
      <c r="G15" s="109"/>
      <c r="H15" s="110"/>
      <c r="I15" s="90">
        <f t="shared" si="0"/>
        <v>0</v>
      </c>
    </row>
    <row r="16" spans="1:9">
      <c r="A16" s="150" t="s">
        <v>63</v>
      </c>
      <c r="B16" s="88"/>
      <c r="C16" s="68"/>
      <c r="D16" s="50"/>
      <c r="E16" s="50"/>
      <c r="F16" s="50"/>
      <c r="G16" s="109"/>
      <c r="H16" s="110"/>
      <c r="I16" s="90">
        <f t="shared" si="0"/>
        <v>0</v>
      </c>
    </row>
    <row r="17" spans="1:11" ht="15.75" thickBot="1">
      <c r="A17" s="150" t="s">
        <v>64</v>
      </c>
      <c r="B17" s="88"/>
      <c r="C17" s="68"/>
      <c r="D17" s="50"/>
      <c r="E17" s="50"/>
      <c r="F17" s="50"/>
      <c r="G17" s="109"/>
      <c r="H17" s="110"/>
      <c r="I17" s="90">
        <f t="shared" si="0"/>
        <v>0</v>
      </c>
    </row>
    <row r="18" spans="1:11" ht="15.75" thickBot="1">
      <c r="A18" s="52"/>
      <c r="B18" s="53"/>
      <c r="C18" s="89"/>
      <c r="D18" s="54"/>
      <c r="E18" s="54"/>
      <c r="F18" s="54"/>
      <c r="G18" s="54"/>
      <c r="H18" s="130" t="s">
        <v>211</v>
      </c>
      <c r="I18" s="78">
        <f>SUM(I12:I17)</f>
        <v>0</v>
      </c>
    </row>
    <row r="19" spans="1:11">
      <c r="A19" s="52"/>
      <c r="B19" s="53"/>
      <c r="C19" s="56"/>
      <c r="D19" s="54"/>
      <c r="E19" s="54"/>
      <c r="F19" s="54"/>
      <c r="G19" s="54"/>
      <c r="H19" s="55"/>
      <c r="I19" s="57"/>
    </row>
    <row r="20" spans="1:11" ht="66.75" customHeight="1">
      <c r="A20" s="230" t="s">
        <v>200</v>
      </c>
      <c r="B20" s="230"/>
      <c r="C20" s="230"/>
      <c r="D20" s="230"/>
      <c r="E20" s="230"/>
      <c r="F20" s="230"/>
      <c r="G20" s="230"/>
      <c r="H20" s="230"/>
      <c r="I20" s="230"/>
    </row>
    <row r="21" spans="1:11">
      <c r="A21" s="52"/>
      <c r="B21" s="53"/>
      <c r="C21" s="56"/>
      <c r="D21" s="54"/>
      <c r="E21" s="54"/>
      <c r="F21" s="54"/>
      <c r="G21" s="54"/>
      <c r="H21" s="55"/>
      <c r="I21" s="57"/>
    </row>
    <row r="22" spans="1:11">
      <c r="A22" s="52"/>
      <c r="B22" s="53"/>
      <c r="C22" s="56"/>
      <c r="D22" s="54"/>
      <c r="E22" s="54"/>
      <c r="F22" s="54"/>
      <c r="G22" s="54"/>
      <c r="H22" s="55"/>
      <c r="I22" s="57"/>
    </row>
    <row r="24" spans="1:11">
      <c r="B24" s="42" t="s">
        <v>185</v>
      </c>
      <c r="F24" s="116" t="s">
        <v>75</v>
      </c>
      <c r="J24" s="116"/>
      <c r="K24" s="116"/>
    </row>
    <row r="25" spans="1:11">
      <c r="F25" s="116" t="s">
        <v>36</v>
      </c>
      <c r="J25" s="116"/>
      <c r="K25" s="116"/>
    </row>
    <row r="26" spans="1:11">
      <c r="C26" s="115" t="s">
        <v>184</v>
      </c>
    </row>
    <row r="27" spans="1:11">
      <c r="C27" s="169" t="s">
        <v>432</v>
      </c>
    </row>
    <row r="28" spans="1:11" ht="33" customHeight="1">
      <c r="B28" s="240" t="s">
        <v>433</v>
      </c>
      <c r="C28" s="240"/>
      <c r="D28" s="240"/>
    </row>
    <row r="30" spans="1:11" ht="29.25" thickBot="1">
      <c r="A30" s="123" t="s">
        <v>66</v>
      </c>
      <c r="B30" s="123" t="s">
        <v>187</v>
      </c>
      <c r="C30" s="124" t="s">
        <v>195</v>
      </c>
    </row>
    <row r="31" spans="1:11" ht="67.5" customHeight="1" thickBot="1">
      <c r="A31" s="122" t="s">
        <v>192</v>
      </c>
      <c r="B31" s="125" t="s">
        <v>434</v>
      </c>
      <c r="C31" s="118"/>
    </row>
    <row r="32" spans="1:11" ht="49.5" customHeight="1" thickBot="1">
      <c r="A32" s="122" t="s">
        <v>95</v>
      </c>
      <c r="B32" s="125" t="s">
        <v>296</v>
      </c>
      <c r="C32" s="118"/>
    </row>
    <row r="33" spans="1:4" ht="45.75" thickBot="1">
      <c r="A33" s="122" t="s">
        <v>193</v>
      </c>
      <c r="B33" s="119" t="s">
        <v>416</v>
      </c>
      <c r="C33" s="118"/>
    </row>
    <row r="34" spans="1:4" ht="60.75" thickBot="1">
      <c r="A34" s="122" t="s">
        <v>96</v>
      </c>
      <c r="B34" s="119" t="s">
        <v>290</v>
      </c>
      <c r="C34" s="118"/>
    </row>
    <row r="35" spans="1:4" s="127" customFormat="1" ht="32.25" customHeight="1" thickBot="1">
      <c r="A35" s="122" t="s">
        <v>97</v>
      </c>
      <c r="B35" s="119" t="s">
        <v>435</v>
      </c>
      <c r="C35" s="118"/>
    </row>
    <row r="36" spans="1:4" ht="30.75" thickBot="1">
      <c r="A36" s="122" t="s">
        <v>98</v>
      </c>
      <c r="B36" s="119" t="s">
        <v>436</v>
      </c>
      <c r="C36" s="118"/>
    </row>
    <row r="37" spans="1:4" ht="45.75" thickBot="1">
      <c r="A37" s="122" t="s">
        <v>99</v>
      </c>
      <c r="B37" s="119" t="s">
        <v>437</v>
      </c>
      <c r="C37" s="118"/>
    </row>
    <row r="38" spans="1:4" ht="30.75" thickBot="1">
      <c r="A38" s="122" t="s">
        <v>100</v>
      </c>
      <c r="B38" s="119" t="s">
        <v>323</v>
      </c>
      <c r="C38" s="118"/>
    </row>
    <row r="39" spans="1:4" ht="30.75" thickBot="1">
      <c r="A39" s="122" t="s">
        <v>101</v>
      </c>
      <c r="B39" s="119" t="s">
        <v>307</v>
      </c>
      <c r="C39" s="118"/>
    </row>
    <row r="40" spans="1:4" ht="30.75" thickBot="1">
      <c r="A40" s="122" t="s">
        <v>102</v>
      </c>
      <c r="B40" s="119" t="s">
        <v>438</v>
      </c>
      <c r="C40" s="118"/>
    </row>
    <row r="41" spans="1:4" ht="30.75" thickBot="1">
      <c r="A41" s="122" t="s">
        <v>103</v>
      </c>
      <c r="B41" s="119" t="s">
        <v>439</v>
      </c>
      <c r="C41" s="118"/>
    </row>
    <row r="42" spans="1:4" ht="45.75" thickBot="1">
      <c r="A42" s="122" t="s">
        <v>320</v>
      </c>
      <c r="B42" s="119" t="s">
        <v>300</v>
      </c>
      <c r="C42" s="118"/>
    </row>
    <row r="44" spans="1:4" ht="29.25" customHeight="1">
      <c r="A44" s="213" t="s">
        <v>199</v>
      </c>
      <c r="B44" s="213"/>
      <c r="C44" s="213"/>
      <c r="D44" s="213"/>
    </row>
    <row r="46" spans="1:4">
      <c r="C46" s="169" t="s">
        <v>440</v>
      </c>
    </row>
    <row r="47" spans="1:4" ht="33" customHeight="1">
      <c r="B47" s="240" t="s">
        <v>441</v>
      </c>
      <c r="C47" s="240"/>
      <c r="D47" s="240"/>
    </row>
    <row r="49" spans="1:4" ht="29.25" thickBot="1">
      <c r="A49" s="123" t="s">
        <v>66</v>
      </c>
      <c r="B49" s="123" t="s">
        <v>187</v>
      </c>
      <c r="C49" s="124" t="s">
        <v>195</v>
      </c>
    </row>
    <row r="50" spans="1:4" ht="60.75" thickBot="1">
      <c r="A50" s="122" t="s">
        <v>192</v>
      </c>
      <c r="B50" s="125" t="s">
        <v>442</v>
      </c>
      <c r="C50" s="118"/>
    </row>
    <row r="51" spans="1:4" ht="62.25" customHeight="1" thickBot="1">
      <c r="A51" s="122" t="s">
        <v>95</v>
      </c>
      <c r="B51" s="119" t="s">
        <v>290</v>
      </c>
      <c r="C51" s="118"/>
    </row>
    <row r="52" spans="1:4" ht="30.75" thickBot="1">
      <c r="A52" s="122" t="s">
        <v>193</v>
      </c>
      <c r="B52" s="119" t="s">
        <v>303</v>
      </c>
      <c r="C52" s="118"/>
    </row>
    <row r="53" spans="1:4" ht="45.75" thickBot="1">
      <c r="A53" s="122" t="s">
        <v>96</v>
      </c>
      <c r="B53" s="119" t="s">
        <v>416</v>
      </c>
      <c r="C53" s="118"/>
    </row>
    <row r="54" spans="1:4" s="127" customFormat="1" ht="32.25" customHeight="1" thickBot="1">
      <c r="A54" s="122" t="s">
        <v>97</v>
      </c>
      <c r="B54" s="119" t="s">
        <v>304</v>
      </c>
      <c r="C54" s="118"/>
    </row>
    <row r="55" spans="1:4" ht="30.75" thickBot="1">
      <c r="A55" s="122" t="s">
        <v>98</v>
      </c>
      <c r="B55" s="119" t="s">
        <v>443</v>
      </c>
      <c r="C55" s="118"/>
    </row>
    <row r="56" spans="1:4" ht="45.75" thickBot="1">
      <c r="A56" s="122" t="s">
        <v>99</v>
      </c>
      <c r="B56" s="119" t="s">
        <v>444</v>
      </c>
      <c r="C56" s="118"/>
    </row>
    <row r="57" spans="1:4" ht="30.75" thickBot="1">
      <c r="A57" s="122" t="s">
        <v>100</v>
      </c>
      <c r="B57" s="119" t="s">
        <v>418</v>
      </c>
      <c r="C57" s="118"/>
    </row>
    <row r="58" spans="1:4" ht="30.75" thickBot="1">
      <c r="A58" s="122" t="s">
        <v>101</v>
      </c>
      <c r="B58" s="119" t="s">
        <v>307</v>
      </c>
      <c r="C58" s="118"/>
    </row>
    <row r="59" spans="1:4" ht="30.75" thickBot="1">
      <c r="A59" s="122" t="s">
        <v>102</v>
      </c>
      <c r="B59" s="119" t="s">
        <v>439</v>
      </c>
      <c r="C59" s="118"/>
    </row>
    <row r="60" spans="1:4" ht="45.75" thickBot="1">
      <c r="A60" s="122" t="s">
        <v>103</v>
      </c>
      <c r="B60" s="119" t="s">
        <v>300</v>
      </c>
      <c r="C60" s="118"/>
    </row>
    <row r="62" spans="1:4" ht="29.25" customHeight="1">
      <c r="A62" s="213" t="s">
        <v>199</v>
      </c>
      <c r="B62" s="213"/>
      <c r="C62" s="213"/>
      <c r="D62" s="213"/>
    </row>
  </sheetData>
  <mergeCells count="8">
    <mergeCell ref="B47:D47"/>
    <mergeCell ref="A62:D62"/>
    <mergeCell ref="G1:I1"/>
    <mergeCell ref="G2:I2"/>
    <mergeCell ref="B6:D6"/>
    <mergeCell ref="A20:I20"/>
    <mergeCell ref="B28:D28"/>
    <mergeCell ref="A44:D44"/>
  </mergeCells>
  <pageMargins left="0.7" right="0.7" top="0.75" bottom="0.75" header="0.3" footer="0.3"/>
  <pageSetup paperSize="9" scale="66" fitToHeight="0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70" zoomScaleNormal="70" workbookViewId="0">
      <selection activeCell="B8" sqref="B8:D8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445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117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2.7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446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111" t="s">
        <v>270</v>
      </c>
      <c r="E7" s="43"/>
      <c r="F7" s="44"/>
      <c r="G7" s="44"/>
      <c r="H7" s="45"/>
      <c r="I7" s="45"/>
    </row>
    <row r="8" spans="1:9" ht="30">
      <c r="A8" s="105">
        <v>1</v>
      </c>
      <c r="B8" s="142" t="s">
        <v>447</v>
      </c>
      <c r="C8" s="143" t="s">
        <v>448</v>
      </c>
      <c r="D8" s="157" t="s">
        <v>449</v>
      </c>
      <c r="E8" s="43"/>
      <c r="F8" s="44"/>
      <c r="G8" s="44"/>
      <c r="H8" s="46"/>
      <c r="I8" s="46"/>
    </row>
    <row r="9" spans="1:9" ht="15.75" customHeight="1">
      <c r="A9" s="69"/>
      <c r="B9" s="70"/>
      <c r="C9" s="71"/>
      <c r="D9" s="72"/>
      <c r="E9" s="43"/>
      <c r="F9" s="44"/>
      <c r="G9" s="44"/>
      <c r="H9" s="46"/>
      <c r="I9" s="46"/>
    </row>
    <row r="10" spans="1:9" ht="42.75">
      <c r="A10" s="93" t="s">
        <v>54</v>
      </c>
      <c r="B10" s="93" t="s">
        <v>37</v>
      </c>
      <c r="C10" s="149" t="s">
        <v>38</v>
      </c>
      <c r="D10" s="93" t="s">
        <v>55</v>
      </c>
      <c r="E10" s="93" t="s">
        <v>56</v>
      </c>
      <c r="F10" s="93" t="s">
        <v>57</v>
      </c>
      <c r="G10" s="93" t="s">
        <v>201</v>
      </c>
      <c r="H10" s="49" t="s">
        <v>202</v>
      </c>
      <c r="I10" s="49" t="s">
        <v>58</v>
      </c>
    </row>
    <row r="11" spans="1:9">
      <c r="A11" s="150" t="s">
        <v>59</v>
      </c>
      <c r="B11" s="88"/>
      <c r="C11" s="68"/>
      <c r="D11" s="50"/>
      <c r="E11" s="50"/>
      <c r="F11" s="50"/>
      <c r="G11" s="109"/>
      <c r="H11" s="110"/>
      <c r="I11" s="90">
        <f>ROUND(ROUND(G11,2)*H11,2)</f>
        <v>0</v>
      </c>
    </row>
    <row r="12" spans="1:9" ht="15.75" thickBot="1">
      <c r="A12" s="150" t="s">
        <v>60</v>
      </c>
      <c r="B12" s="88"/>
      <c r="C12" s="68"/>
      <c r="D12" s="50"/>
      <c r="E12" s="50"/>
      <c r="F12" s="50"/>
      <c r="G12" s="109"/>
      <c r="H12" s="110"/>
      <c r="I12" s="90">
        <f t="shared" ref="I12" si="0">ROUND(ROUND(G12,2)*H12,2)</f>
        <v>0</v>
      </c>
    </row>
    <row r="13" spans="1:9" ht="15.75" thickBot="1">
      <c r="A13" s="52"/>
      <c r="B13" s="53"/>
      <c r="C13" s="89"/>
      <c r="D13" s="54"/>
      <c r="E13" s="54"/>
      <c r="F13" s="54"/>
      <c r="G13" s="54"/>
      <c r="H13" s="130" t="s">
        <v>211</v>
      </c>
      <c r="I13" s="78">
        <f>SUM(I11:I12)</f>
        <v>0</v>
      </c>
    </row>
    <row r="14" spans="1:9">
      <c r="A14" s="52"/>
      <c r="B14" s="53"/>
      <c r="C14" s="56"/>
      <c r="D14" s="54"/>
      <c r="E14" s="54"/>
      <c r="F14" s="54"/>
      <c r="G14" s="54"/>
      <c r="H14" s="55"/>
      <c r="I14" s="57"/>
    </row>
    <row r="15" spans="1:9" ht="66.75" customHeight="1">
      <c r="A15" s="230" t="s">
        <v>200</v>
      </c>
      <c r="B15" s="230"/>
      <c r="C15" s="230"/>
      <c r="D15" s="230"/>
      <c r="E15" s="230"/>
      <c r="F15" s="230"/>
      <c r="G15" s="230"/>
      <c r="H15" s="230"/>
      <c r="I15" s="230"/>
    </row>
    <row r="16" spans="1:9">
      <c r="A16" s="52"/>
      <c r="B16" s="53"/>
      <c r="C16" s="56"/>
      <c r="D16" s="54"/>
      <c r="E16" s="54"/>
      <c r="F16" s="54"/>
      <c r="G16" s="54"/>
      <c r="H16" s="55"/>
      <c r="I16" s="57"/>
    </row>
    <row r="17" spans="1:11">
      <c r="A17" s="52"/>
      <c r="B17" s="53"/>
      <c r="C17" s="56"/>
      <c r="D17" s="54"/>
      <c r="E17" s="54"/>
      <c r="F17" s="54"/>
      <c r="G17" s="54"/>
      <c r="H17" s="55"/>
      <c r="I17" s="57"/>
    </row>
    <row r="19" spans="1:11">
      <c r="B19" s="42" t="s">
        <v>185</v>
      </c>
      <c r="F19" s="116" t="s">
        <v>75</v>
      </c>
      <c r="J19" s="116"/>
      <c r="K19" s="116"/>
    </row>
    <row r="20" spans="1:11">
      <c r="F20" s="116" t="s">
        <v>36</v>
      </c>
      <c r="J20" s="116"/>
      <c r="K20" s="116"/>
    </row>
    <row r="21" spans="1:11">
      <c r="C21" s="115" t="s">
        <v>184</v>
      </c>
    </row>
    <row r="22" spans="1:11" ht="33" customHeight="1">
      <c r="B22" s="241" t="s">
        <v>525</v>
      </c>
      <c r="C22" s="241"/>
      <c r="D22" s="241"/>
    </row>
    <row r="24" spans="1:11" ht="29.25" thickBot="1">
      <c r="A24" s="123" t="s">
        <v>66</v>
      </c>
      <c r="B24" s="123" t="s">
        <v>187</v>
      </c>
      <c r="C24" s="124" t="s">
        <v>195</v>
      </c>
    </row>
    <row r="25" spans="1:11" ht="30.75" thickBot="1">
      <c r="A25" s="122" t="s">
        <v>192</v>
      </c>
      <c r="B25" s="158" t="s">
        <v>453</v>
      </c>
      <c r="C25" s="118"/>
    </row>
    <row r="26" spans="1:11" ht="39.75" customHeight="1" thickBot="1">
      <c r="A26" s="122" t="s">
        <v>95</v>
      </c>
      <c r="B26" s="159" t="s">
        <v>465</v>
      </c>
      <c r="C26" s="118"/>
    </row>
    <row r="27" spans="1:11" ht="15.75" thickBot="1">
      <c r="A27" s="122" t="s">
        <v>193</v>
      </c>
      <c r="B27" s="119" t="s">
        <v>454</v>
      </c>
      <c r="C27" s="118"/>
    </row>
    <row r="28" spans="1:11" ht="45.75" thickBot="1">
      <c r="A28" s="122" t="s">
        <v>96</v>
      </c>
      <c r="B28" s="158" t="s">
        <v>467</v>
      </c>
      <c r="C28" s="118"/>
    </row>
    <row r="29" spans="1:11" s="127" customFormat="1" ht="32.25" customHeight="1" thickBot="1">
      <c r="A29" s="122" t="s">
        <v>97</v>
      </c>
      <c r="B29" s="159" t="s">
        <v>455</v>
      </c>
      <c r="C29" s="126"/>
    </row>
    <row r="30" spans="1:11" ht="60.75" thickBot="1">
      <c r="A30" s="122" t="s">
        <v>98</v>
      </c>
      <c r="B30" s="159" t="s">
        <v>456</v>
      </c>
      <c r="C30" s="118"/>
    </row>
    <row r="31" spans="1:11" ht="30.75" thickBot="1">
      <c r="A31" s="122" t="s">
        <v>99</v>
      </c>
      <c r="B31" s="159" t="s">
        <v>457</v>
      </c>
      <c r="C31" s="118"/>
    </row>
    <row r="32" spans="1:11" ht="30.75" thickBot="1">
      <c r="A32" s="122" t="s">
        <v>100</v>
      </c>
      <c r="B32" s="159" t="s">
        <v>458</v>
      </c>
      <c r="C32" s="126"/>
    </row>
    <row r="33" spans="1:4" ht="15.75" thickBot="1">
      <c r="A33" s="122" t="s">
        <v>101</v>
      </c>
      <c r="B33" s="159" t="s">
        <v>459</v>
      </c>
      <c r="C33" s="118"/>
    </row>
    <row r="34" spans="1:4" ht="15.75" thickBot="1">
      <c r="A34" s="122" t="s">
        <v>102</v>
      </c>
      <c r="B34" s="159" t="s">
        <v>460</v>
      </c>
      <c r="C34" s="118"/>
    </row>
    <row r="35" spans="1:4" ht="30.75" thickBot="1">
      <c r="A35" s="122" t="s">
        <v>103</v>
      </c>
      <c r="B35" s="159" t="s">
        <v>461</v>
      </c>
      <c r="C35" s="126"/>
    </row>
    <row r="36" spans="1:4" ht="45.75" thickBot="1">
      <c r="A36" s="122" t="s">
        <v>320</v>
      </c>
      <c r="B36" s="159" t="s">
        <v>462</v>
      </c>
      <c r="C36" s="118"/>
    </row>
    <row r="37" spans="1:4" ht="45.75" thickBot="1">
      <c r="A37" s="122" t="s">
        <v>321</v>
      </c>
      <c r="B37" s="159" t="s">
        <v>463</v>
      </c>
      <c r="C37" s="118"/>
    </row>
    <row r="38" spans="1:4" ht="30.75" thickBot="1">
      <c r="A38" s="122" t="s">
        <v>450</v>
      </c>
      <c r="B38" s="159" t="s">
        <v>464</v>
      </c>
      <c r="C38" s="126"/>
    </row>
    <row r="39" spans="1:4" ht="15.75" thickBot="1">
      <c r="A39" s="122" t="s">
        <v>451</v>
      </c>
      <c r="B39" s="159" t="s">
        <v>466</v>
      </c>
      <c r="C39" s="118"/>
    </row>
    <row r="40" spans="1:4" ht="30.75" thickBot="1">
      <c r="A40" s="122" t="s">
        <v>452</v>
      </c>
      <c r="B40" s="159" t="s">
        <v>468</v>
      </c>
      <c r="C40" s="118"/>
    </row>
    <row r="42" spans="1:4" ht="29.25" customHeight="1">
      <c r="A42" s="213" t="s">
        <v>199</v>
      </c>
      <c r="B42" s="213"/>
      <c r="C42" s="213"/>
      <c r="D42" s="213"/>
    </row>
  </sheetData>
  <mergeCells count="6">
    <mergeCell ref="A42:D42"/>
    <mergeCell ref="G1:I1"/>
    <mergeCell ref="G2:I2"/>
    <mergeCell ref="B6:D6"/>
    <mergeCell ref="A15:I15"/>
    <mergeCell ref="B22:D22"/>
  </mergeCells>
  <pageMargins left="0.7" right="0.7" top="0.75" bottom="0.75" header="0.3" footer="0.3"/>
  <pageSetup paperSize="9" scale="66" fitToHeight="0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70" zoomScaleNormal="70" workbookViewId="0">
      <selection activeCell="B8" sqref="B8:D8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469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117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2.7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521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111" t="s">
        <v>270</v>
      </c>
      <c r="E7" s="43"/>
      <c r="F7" s="44"/>
      <c r="G7" s="44"/>
      <c r="H7" s="45"/>
      <c r="I7" s="45"/>
    </row>
    <row r="8" spans="1:9" ht="45">
      <c r="A8" s="105">
        <v>1</v>
      </c>
      <c r="B8" s="142" t="s">
        <v>522</v>
      </c>
      <c r="C8" s="143" t="s">
        <v>470</v>
      </c>
      <c r="D8" s="157" t="s">
        <v>471</v>
      </c>
      <c r="E8" s="43"/>
      <c r="F8" s="44"/>
      <c r="G8" s="44"/>
      <c r="H8" s="46"/>
      <c r="I8" s="46"/>
    </row>
    <row r="9" spans="1:9" ht="15.75" customHeight="1">
      <c r="A9" s="69"/>
      <c r="B9" s="70"/>
      <c r="C9" s="71"/>
      <c r="D9" s="72"/>
      <c r="E9" s="43"/>
      <c r="F9" s="44"/>
      <c r="G9" s="44"/>
      <c r="H9" s="46"/>
      <c r="I9" s="46"/>
    </row>
    <row r="10" spans="1:9" ht="42.75">
      <c r="A10" s="93" t="s">
        <v>54</v>
      </c>
      <c r="B10" s="93" t="s">
        <v>37</v>
      </c>
      <c r="C10" s="149" t="s">
        <v>38</v>
      </c>
      <c r="D10" s="93" t="s">
        <v>55</v>
      </c>
      <c r="E10" s="93" t="s">
        <v>56</v>
      </c>
      <c r="F10" s="93" t="s">
        <v>57</v>
      </c>
      <c r="G10" s="93" t="s">
        <v>201</v>
      </c>
      <c r="H10" s="49" t="s">
        <v>202</v>
      </c>
      <c r="I10" s="49" t="s">
        <v>58</v>
      </c>
    </row>
    <row r="11" spans="1:9">
      <c r="A11" s="150" t="s">
        <v>59</v>
      </c>
      <c r="B11" s="88"/>
      <c r="C11" s="68"/>
      <c r="D11" s="50"/>
      <c r="E11" s="50"/>
      <c r="F11" s="50"/>
      <c r="G11" s="109"/>
      <c r="H11" s="110"/>
      <c r="I11" s="90">
        <f>ROUND(ROUND(G11,2)*H11,2)</f>
        <v>0</v>
      </c>
    </row>
    <row r="12" spans="1:9" ht="15.75" thickBot="1">
      <c r="A12" s="150" t="s">
        <v>60</v>
      </c>
      <c r="B12" s="88"/>
      <c r="C12" s="68"/>
      <c r="D12" s="50"/>
      <c r="E12" s="50"/>
      <c r="F12" s="50"/>
      <c r="G12" s="109"/>
      <c r="H12" s="110"/>
      <c r="I12" s="90">
        <f t="shared" ref="I12" si="0">ROUND(ROUND(G12,2)*H12,2)</f>
        <v>0</v>
      </c>
    </row>
    <row r="13" spans="1:9" ht="15.75" thickBot="1">
      <c r="A13" s="52"/>
      <c r="B13" s="53"/>
      <c r="C13" s="89"/>
      <c r="D13" s="54"/>
      <c r="E13" s="54"/>
      <c r="F13" s="54"/>
      <c r="G13" s="54"/>
      <c r="H13" s="130" t="s">
        <v>211</v>
      </c>
      <c r="I13" s="78">
        <f>SUM(I11:I12)</f>
        <v>0</v>
      </c>
    </row>
    <row r="14" spans="1:9">
      <c r="A14" s="52"/>
      <c r="B14" s="53"/>
      <c r="C14" s="56"/>
      <c r="D14" s="54"/>
      <c r="E14" s="54"/>
      <c r="F14" s="54"/>
      <c r="G14" s="54"/>
      <c r="H14" s="55"/>
      <c r="I14" s="57"/>
    </row>
    <row r="15" spans="1:9" ht="66.75" customHeight="1">
      <c r="A15" s="230" t="s">
        <v>200</v>
      </c>
      <c r="B15" s="230"/>
      <c r="C15" s="230"/>
      <c r="D15" s="230"/>
      <c r="E15" s="230"/>
      <c r="F15" s="230"/>
      <c r="G15" s="230"/>
      <c r="H15" s="230"/>
      <c r="I15" s="230"/>
    </row>
    <row r="16" spans="1:9">
      <c r="A16" s="52"/>
      <c r="B16" s="53"/>
      <c r="C16" s="56"/>
      <c r="D16" s="54"/>
      <c r="E16" s="54"/>
      <c r="F16" s="54"/>
      <c r="G16" s="54"/>
      <c r="H16" s="55"/>
      <c r="I16" s="57"/>
    </row>
    <row r="17" spans="1:11">
      <c r="A17" s="52"/>
      <c r="B17" s="53"/>
      <c r="C17" s="56"/>
      <c r="D17" s="54"/>
      <c r="E17" s="54"/>
      <c r="F17" s="54"/>
      <c r="G17" s="54"/>
      <c r="H17" s="55"/>
      <c r="I17" s="57"/>
    </row>
    <row r="19" spans="1:11">
      <c r="B19" s="42" t="s">
        <v>185</v>
      </c>
      <c r="F19" s="116" t="s">
        <v>75</v>
      </c>
      <c r="J19" s="116"/>
      <c r="K19" s="116"/>
    </row>
    <row r="20" spans="1:11">
      <c r="F20" s="116" t="s">
        <v>36</v>
      </c>
      <c r="J20" s="116"/>
      <c r="K20" s="116"/>
    </row>
    <row r="21" spans="1:11">
      <c r="C21" s="115" t="s">
        <v>184</v>
      </c>
    </row>
    <row r="22" spans="1:11" ht="33" customHeight="1">
      <c r="B22" s="240" t="s">
        <v>526</v>
      </c>
      <c r="C22" s="240"/>
      <c r="D22" s="240"/>
    </row>
    <row r="24" spans="1:11" ht="29.25" thickBot="1">
      <c r="A24" s="123" t="s">
        <v>66</v>
      </c>
      <c r="B24" s="123" t="s">
        <v>187</v>
      </c>
      <c r="C24" s="124" t="s">
        <v>195</v>
      </c>
    </row>
    <row r="25" spans="1:11" ht="30.75" thickBot="1">
      <c r="A25" s="122" t="s">
        <v>192</v>
      </c>
      <c r="B25" s="158" t="s">
        <v>453</v>
      </c>
      <c r="C25" s="118"/>
    </row>
    <row r="26" spans="1:11" ht="68.25" customHeight="1" thickBot="1">
      <c r="A26" s="122" t="s">
        <v>95</v>
      </c>
      <c r="B26" s="159" t="s">
        <v>473</v>
      </c>
      <c r="C26" s="118"/>
    </row>
    <row r="27" spans="1:11" ht="30.75" thickBot="1">
      <c r="A27" s="122" t="s">
        <v>193</v>
      </c>
      <c r="B27" s="119" t="s">
        <v>474</v>
      </c>
      <c r="C27" s="118"/>
    </row>
    <row r="28" spans="1:11" ht="50.25" customHeight="1" thickBot="1">
      <c r="A28" s="122" t="s">
        <v>96</v>
      </c>
      <c r="B28" s="158" t="s">
        <v>483</v>
      </c>
      <c r="C28" s="118"/>
    </row>
    <row r="29" spans="1:11" s="127" customFormat="1" ht="42.75" customHeight="1" thickBot="1">
      <c r="A29" s="122" t="s">
        <v>97</v>
      </c>
      <c r="B29" s="159" t="s">
        <v>484</v>
      </c>
      <c r="C29" s="126"/>
    </row>
    <row r="30" spans="1:11" ht="30.75" thickBot="1">
      <c r="A30" s="122" t="s">
        <v>98</v>
      </c>
      <c r="B30" s="159" t="s">
        <v>475</v>
      </c>
      <c r="C30" s="118"/>
    </row>
    <row r="31" spans="1:11" ht="45.75" thickBot="1">
      <c r="A31" s="122" t="s">
        <v>99</v>
      </c>
      <c r="B31" s="159" t="s">
        <v>476</v>
      </c>
      <c r="C31" s="118"/>
    </row>
    <row r="32" spans="1:11" ht="45.75" thickBot="1">
      <c r="A32" s="122" t="s">
        <v>100</v>
      </c>
      <c r="B32" s="159" t="s">
        <v>477</v>
      </c>
      <c r="C32" s="126"/>
    </row>
    <row r="33" spans="1:4" ht="60.75" thickBot="1">
      <c r="A33" s="122" t="s">
        <v>101</v>
      </c>
      <c r="B33" s="125" t="s">
        <v>486</v>
      </c>
      <c r="C33" s="118"/>
    </row>
    <row r="34" spans="1:4" ht="15.75" thickBot="1">
      <c r="A34" s="122" t="s">
        <v>102</v>
      </c>
      <c r="B34" s="159" t="s">
        <v>478</v>
      </c>
      <c r="C34" s="118"/>
    </row>
    <row r="35" spans="1:4" ht="15.75" thickBot="1">
      <c r="A35" s="122" t="s">
        <v>103</v>
      </c>
      <c r="B35" s="159" t="s">
        <v>479</v>
      </c>
      <c r="C35" s="126"/>
    </row>
    <row r="36" spans="1:4" ht="15.75" thickBot="1">
      <c r="A36" s="122" t="s">
        <v>320</v>
      </c>
      <c r="B36" s="159" t="s">
        <v>480</v>
      </c>
      <c r="C36" s="118"/>
    </row>
    <row r="37" spans="1:4" ht="45.75" thickBot="1">
      <c r="A37" s="122" t="s">
        <v>321</v>
      </c>
      <c r="B37" s="159" t="s">
        <v>481</v>
      </c>
      <c r="C37" s="118"/>
    </row>
    <row r="38" spans="1:4" ht="30.75" thickBot="1">
      <c r="A38" s="122" t="s">
        <v>450</v>
      </c>
      <c r="B38" s="159" t="s">
        <v>482</v>
      </c>
      <c r="C38" s="126"/>
    </row>
    <row r="39" spans="1:4" ht="30.75" thickBot="1">
      <c r="A39" s="122" t="s">
        <v>451</v>
      </c>
      <c r="B39" s="159" t="s">
        <v>464</v>
      </c>
      <c r="C39" s="118"/>
    </row>
    <row r="40" spans="1:4" ht="30">
      <c r="A40" s="122" t="s">
        <v>452</v>
      </c>
      <c r="B40" s="160" t="s">
        <v>485</v>
      </c>
      <c r="C40" s="118"/>
    </row>
    <row r="41" spans="1:4" ht="33" customHeight="1">
      <c r="A41" s="122" t="s">
        <v>472</v>
      </c>
      <c r="B41" s="170" t="s">
        <v>487</v>
      </c>
      <c r="C41" s="118"/>
    </row>
    <row r="42" spans="1:4">
      <c r="B42" s="152"/>
    </row>
    <row r="43" spans="1:4" ht="29.25" customHeight="1">
      <c r="A43" s="213" t="s">
        <v>199</v>
      </c>
      <c r="B43" s="213"/>
      <c r="C43" s="213"/>
      <c r="D43" s="213"/>
    </row>
  </sheetData>
  <mergeCells count="6">
    <mergeCell ref="A43:D43"/>
    <mergeCell ref="G1:I1"/>
    <mergeCell ref="G2:I2"/>
    <mergeCell ref="B6:D6"/>
    <mergeCell ref="A15:I15"/>
    <mergeCell ref="B22:D22"/>
  </mergeCells>
  <pageMargins left="0.7" right="0.7" top="0.75" bottom="0.75" header="0.3" footer="0.3"/>
  <pageSetup paperSize="9" scale="66" fitToHeight="0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topLeftCell="A13" zoomScale="70" zoomScaleNormal="70" workbookViewId="0">
      <selection activeCell="B23" sqref="B23:B28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488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64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1.2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42.75" customHeight="1">
      <c r="A6" s="23"/>
      <c r="B6" s="231" t="s">
        <v>489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171" t="s">
        <v>270</v>
      </c>
      <c r="E7" s="43"/>
      <c r="F7" s="44"/>
      <c r="G7" s="44"/>
      <c r="H7" s="45"/>
      <c r="I7" s="45"/>
    </row>
    <row r="8" spans="1:9" ht="75">
      <c r="A8" s="105">
        <v>1</v>
      </c>
      <c r="B8" s="142" t="s">
        <v>492</v>
      </c>
      <c r="C8" s="143" t="s">
        <v>490</v>
      </c>
      <c r="D8" s="157" t="s">
        <v>491</v>
      </c>
      <c r="E8" s="43"/>
      <c r="F8" s="44"/>
      <c r="G8" s="44"/>
      <c r="H8" s="46"/>
      <c r="I8" s="46"/>
    </row>
    <row r="9" spans="1:9" ht="15.75" customHeight="1">
      <c r="A9" s="69"/>
      <c r="B9" s="70"/>
      <c r="C9" s="71"/>
      <c r="D9" s="72"/>
      <c r="E9" s="43"/>
      <c r="F9" s="44"/>
      <c r="G9" s="44"/>
      <c r="H9" s="46"/>
      <c r="I9" s="46"/>
    </row>
    <row r="10" spans="1:9" ht="42.75">
      <c r="A10" s="93" t="s">
        <v>54</v>
      </c>
      <c r="B10" s="93" t="s">
        <v>37</v>
      </c>
      <c r="C10" s="149" t="s">
        <v>38</v>
      </c>
      <c r="D10" s="93" t="s">
        <v>55</v>
      </c>
      <c r="E10" s="93" t="s">
        <v>56</v>
      </c>
      <c r="F10" s="93" t="s">
        <v>57</v>
      </c>
      <c r="G10" s="93" t="s">
        <v>201</v>
      </c>
      <c r="H10" s="49" t="s">
        <v>202</v>
      </c>
      <c r="I10" s="49" t="s">
        <v>58</v>
      </c>
    </row>
    <row r="11" spans="1:9">
      <c r="A11" s="150" t="s">
        <v>59</v>
      </c>
      <c r="B11" s="88"/>
      <c r="C11" s="68"/>
      <c r="D11" s="50"/>
      <c r="E11" s="50"/>
      <c r="F11" s="50"/>
      <c r="G11" s="109"/>
      <c r="H11" s="110"/>
      <c r="I11" s="90">
        <f>ROUND(ROUND(G11,2)*H11,2)</f>
        <v>0</v>
      </c>
    </row>
    <row r="12" spans="1:9">
      <c r="A12" s="150" t="s">
        <v>60</v>
      </c>
      <c r="B12" s="88"/>
      <c r="C12" s="68"/>
      <c r="D12" s="50"/>
      <c r="E12" s="50"/>
      <c r="F12" s="50"/>
      <c r="G12" s="109"/>
      <c r="H12" s="110"/>
      <c r="I12" s="90">
        <f t="shared" ref="I12:I16" si="0">ROUND(ROUND(G12,2)*H12,2)</f>
        <v>0</v>
      </c>
    </row>
    <row r="13" spans="1:9">
      <c r="A13" s="150" t="s">
        <v>61</v>
      </c>
      <c r="B13" s="88"/>
      <c r="C13" s="68"/>
      <c r="D13" s="50"/>
      <c r="E13" s="50"/>
      <c r="F13" s="50"/>
      <c r="G13" s="109"/>
      <c r="H13" s="110"/>
      <c r="I13" s="90">
        <f t="shared" si="0"/>
        <v>0</v>
      </c>
    </row>
    <row r="14" spans="1:9">
      <c r="A14" s="150" t="s">
        <v>62</v>
      </c>
      <c r="B14" s="88"/>
      <c r="C14" s="68"/>
      <c r="D14" s="50"/>
      <c r="E14" s="50"/>
      <c r="F14" s="50"/>
      <c r="G14" s="109"/>
      <c r="H14" s="110"/>
      <c r="I14" s="90">
        <f t="shared" si="0"/>
        <v>0</v>
      </c>
    </row>
    <row r="15" spans="1:9">
      <c r="A15" s="150" t="s">
        <v>63</v>
      </c>
      <c r="B15" s="88"/>
      <c r="C15" s="68"/>
      <c r="D15" s="50"/>
      <c r="E15" s="50"/>
      <c r="F15" s="50"/>
      <c r="G15" s="109"/>
      <c r="H15" s="110"/>
      <c r="I15" s="90">
        <f t="shared" si="0"/>
        <v>0</v>
      </c>
    </row>
    <row r="16" spans="1:9" ht="15.75" thickBot="1">
      <c r="A16" s="150" t="s">
        <v>64</v>
      </c>
      <c r="B16" s="88"/>
      <c r="C16" s="68"/>
      <c r="D16" s="50"/>
      <c r="E16" s="50"/>
      <c r="F16" s="50"/>
      <c r="G16" s="109"/>
      <c r="H16" s="110"/>
      <c r="I16" s="95">
        <f t="shared" si="0"/>
        <v>0</v>
      </c>
    </row>
    <row r="17" spans="1:9" ht="15.75" thickBot="1">
      <c r="A17" s="52"/>
      <c r="B17" s="53"/>
      <c r="C17" s="89"/>
      <c r="D17" s="54"/>
      <c r="E17" s="54"/>
      <c r="F17" s="54"/>
      <c r="G17" s="54"/>
      <c r="H17" s="130" t="s">
        <v>205</v>
      </c>
      <c r="I17" s="78">
        <f>SUM(I11:I16)</f>
        <v>0</v>
      </c>
    </row>
    <row r="18" spans="1:9">
      <c r="A18" s="52"/>
      <c r="B18" s="53"/>
      <c r="C18" s="56"/>
      <c r="D18" s="54"/>
      <c r="E18" s="54"/>
      <c r="F18" s="54"/>
      <c r="G18" s="54"/>
      <c r="H18" s="55"/>
      <c r="I18" s="57"/>
    </row>
    <row r="19" spans="1:9" ht="66.75" customHeight="1">
      <c r="A19" s="230" t="s">
        <v>200</v>
      </c>
      <c r="B19" s="230"/>
      <c r="C19" s="230"/>
      <c r="D19" s="230"/>
      <c r="E19" s="230"/>
      <c r="F19" s="230"/>
      <c r="G19" s="230"/>
      <c r="H19" s="230"/>
      <c r="I19" s="230"/>
    </row>
    <row r="20" spans="1:9">
      <c r="A20" s="52"/>
      <c r="B20" s="53"/>
      <c r="C20" s="56"/>
      <c r="D20" s="54"/>
      <c r="E20" s="54"/>
      <c r="F20" s="54"/>
      <c r="G20" s="54"/>
      <c r="H20" s="55"/>
      <c r="I20" s="57"/>
    </row>
    <row r="21" spans="1:9" ht="18.75">
      <c r="A21" s="223" t="s">
        <v>287</v>
      </c>
      <c r="B21" s="223"/>
      <c r="C21" s="223"/>
      <c r="D21" s="223"/>
      <c r="E21" s="223"/>
      <c r="F21" s="223"/>
      <c r="G21" s="223"/>
      <c r="H21" s="223"/>
      <c r="I21" s="223"/>
    </row>
    <row r="22" spans="1:9" ht="57">
      <c r="A22" s="27" t="s">
        <v>39</v>
      </c>
      <c r="B22" s="93" t="s">
        <v>183</v>
      </c>
      <c r="C22" s="92" t="s">
        <v>182</v>
      </c>
      <c r="D22" s="216" t="s">
        <v>40</v>
      </c>
      <c r="E22" s="217"/>
      <c r="F22" s="218"/>
      <c r="G22" s="93" t="s">
        <v>181</v>
      </c>
      <c r="H22" s="93" t="s">
        <v>41</v>
      </c>
      <c r="I22" s="93" t="s">
        <v>42</v>
      </c>
    </row>
    <row r="23" spans="1:9" ht="15" customHeight="1">
      <c r="A23" s="224" t="s">
        <v>13</v>
      </c>
      <c r="B23" s="226" t="s">
        <v>493</v>
      </c>
      <c r="C23" s="227">
        <v>36</v>
      </c>
      <c r="D23" s="28" t="s">
        <v>43</v>
      </c>
      <c r="E23" s="211"/>
      <c r="F23" s="212"/>
      <c r="G23" s="204">
        <v>1</v>
      </c>
      <c r="H23" s="220">
        <v>0</v>
      </c>
      <c r="I23" s="222">
        <f>H23*H23*C23</f>
        <v>0</v>
      </c>
    </row>
    <row r="24" spans="1:9">
      <c r="A24" s="224"/>
      <c r="B24" s="226"/>
      <c r="C24" s="228"/>
      <c r="D24" s="28" t="s">
        <v>44</v>
      </c>
      <c r="E24" s="211"/>
      <c r="F24" s="212"/>
      <c r="G24" s="205"/>
      <c r="H24" s="220"/>
      <c r="I24" s="222"/>
    </row>
    <row r="25" spans="1:9" ht="15" customHeight="1">
      <c r="A25" s="224"/>
      <c r="B25" s="226"/>
      <c r="C25" s="228"/>
      <c r="D25" s="28" t="s">
        <v>45</v>
      </c>
      <c r="E25" s="209" t="s">
        <v>46</v>
      </c>
      <c r="F25" s="215"/>
      <c r="G25" s="205"/>
      <c r="H25" s="220"/>
      <c r="I25" s="222"/>
    </row>
    <row r="26" spans="1:9">
      <c r="A26" s="224"/>
      <c r="B26" s="226"/>
      <c r="C26" s="228"/>
      <c r="D26" s="28" t="s">
        <v>47</v>
      </c>
      <c r="E26" s="211"/>
      <c r="F26" s="212"/>
      <c r="G26" s="205"/>
      <c r="H26" s="221"/>
      <c r="I26" s="222"/>
    </row>
    <row r="27" spans="1:9">
      <c r="A27" s="224"/>
      <c r="B27" s="226"/>
      <c r="C27" s="228"/>
      <c r="D27" s="28" t="s">
        <v>48</v>
      </c>
      <c r="E27" s="211"/>
      <c r="F27" s="212"/>
      <c r="G27" s="205"/>
      <c r="H27" s="220"/>
      <c r="I27" s="222"/>
    </row>
    <row r="28" spans="1:9">
      <c r="A28" s="224"/>
      <c r="B28" s="226"/>
      <c r="C28" s="229"/>
      <c r="D28" s="28" t="s">
        <v>49</v>
      </c>
      <c r="E28" s="211"/>
      <c r="F28" s="212"/>
      <c r="G28" s="206"/>
      <c r="H28" s="220"/>
      <c r="I28" s="222"/>
    </row>
    <row r="29" spans="1:9" ht="21" customHeight="1">
      <c r="A29" s="74"/>
      <c r="B29" s="48"/>
      <c r="C29" s="75"/>
      <c r="D29" s="73"/>
      <c r="E29" s="73"/>
      <c r="F29" s="73"/>
      <c r="G29" s="73"/>
      <c r="H29" s="107" t="s">
        <v>204</v>
      </c>
      <c r="I29" s="108">
        <f>SUM(I23:I28)</f>
        <v>0</v>
      </c>
    </row>
    <row r="30" spans="1:9" ht="21" customHeight="1">
      <c r="A30" s="74"/>
      <c r="B30" s="48"/>
      <c r="C30" s="75"/>
      <c r="D30" s="73"/>
      <c r="E30" s="73"/>
      <c r="F30" s="73"/>
      <c r="G30" s="73"/>
      <c r="H30" s="131"/>
      <c r="I30" s="132"/>
    </row>
    <row r="31" spans="1:9" ht="38.25" customHeight="1">
      <c r="A31" s="74"/>
      <c r="B31" s="48"/>
      <c r="C31" s="75"/>
      <c r="D31" s="73"/>
      <c r="E31" s="73"/>
      <c r="F31" s="133" t="s">
        <v>206</v>
      </c>
      <c r="G31" s="134">
        <f>SUM(I17+I29)</f>
        <v>0</v>
      </c>
      <c r="H31" s="234" t="s">
        <v>207</v>
      </c>
      <c r="I31" s="235"/>
    </row>
    <row r="32" spans="1:9">
      <c r="A32" s="74"/>
      <c r="B32" s="129" t="s">
        <v>203</v>
      </c>
      <c r="C32" s="75"/>
      <c r="D32" s="73"/>
      <c r="E32" s="73"/>
      <c r="F32" s="73"/>
      <c r="G32" s="73"/>
      <c r="H32" s="57"/>
      <c r="I32" s="57"/>
    </row>
    <row r="33" spans="1:12" ht="42.75">
      <c r="A33" s="47"/>
      <c r="B33" s="46"/>
      <c r="C33" s="87" t="s">
        <v>50</v>
      </c>
      <c r="D33" s="82" t="s">
        <v>51</v>
      </c>
      <c r="E33" s="87" t="s">
        <v>52</v>
      </c>
      <c r="F33" s="87" t="s">
        <v>53</v>
      </c>
      <c r="G33" s="46"/>
      <c r="H33" s="46"/>
      <c r="I33" s="58"/>
    </row>
    <row r="34" spans="1:12" ht="15.75" thickBot="1">
      <c r="A34" s="47"/>
      <c r="B34" s="137" t="s">
        <v>67</v>
      </c>
      <c r="C34" s="86"/>
      <c r="D34" s="81">
        <v>4000</v>
      </c>
      <c r="E34" s="81">
        <v>0.55000000000000004</v>
      </c>
      <c r="F34" s="29">
        <f>(C34*D34*E34)/1000</f>
        <v>0</v>
      </c>
      <c r="G34" s="46"/>
      <c r="H34" s="46"/>
      <c r="I34" s="46"/>
    </row>
    <row r="35" spans="1:12" ht="15.75" thickBot="1">
      <c r="A35" s="64"/>
      <c r="B35" s="31"/>
      <c r="C35" s="32"/>
      <c r="D35" s="34"/>
      <c r="E35" s="135" t="s">
        <v>73</v>
      </c>
      <c r="F35" s="136">
        <f>SUM(F34:F34)</f>
        <v>0</v>
      </c>
      <c r="G35" s="77"/>
      <c r="H35" s="65"/>
      <c r="I35" s="65"/>
      <c r="J35" s="59"/>
      <c r="K35" s="60"/>
      <c r="L35" s="61"/>
    </row>
    <row r="36" spans="1:12">
      <c r="A36" s="64"/>
      <c r="B36" s="31"/>
      <c r="C36" s="32"/>
      <c r="D36" s="34"/>
      <c r="E36" s="35"/>
      <c r="F36" s="33"/>
      <c r="G36" s="66"/>
      <c r="H36" s="67"/>
      <c r="I36" s="65"/>
      <c r="J36" s="59"/>
      <c r="K36" s="62"/>
      <c r="L36" s="63"/>
    </row>
    <row r="39" spans="1:12">
      <c r="B39" s="42" t="s">
        <v>185</v>
      </c>
      <c r="F39" s="116" t="s">
        <v>75</v>
      </c>
      <c r="J39" s="116"/>
      <c r="K39" s="116"/>
    </row>
    <row r="40" spans="1:12">
      <c r="F40" s="116" t="s">
        <v>36</v>
      </c>
      <c r="J40" s="116"/>
      <c r="K40" s="116"/>
    </row>
    <row r="41" spans="1:12">
      <c r="C41" s="115" t="s">
        <v>184</v>
      </c>
    </row>
    <row r="42" spans="1:12" ht="48" customHeight="1">
      <c r="B42" s="240" t="s">
        <v>494</v>
      </c>
      <c r="C42" s="242"/>
      <c r="D42" s="242"/>
    </row>
    <row r="44" spans="1:12" ht="29.25" thickBot="1">
      <c r="A44" s="123" t="s">
        <v>66</v>
      </c>
      <c r="B44" s="123" t="s">
        <v>187</v>
      </c>
      <c r="C44" s="124" t="s">
        <v>195</v>
      </c>
    </row>
    <row r="45" spans="1:12" ht="15.75" thickBot="1">
      <c r="A45" s="122" t="s">
        <v>192</v>
      </c>
      <c r="B45" s="172" t="s">
        <v>498</v>
      </c>
      <c r="C45" s="118"/>
    </row>
    <row r="46" spans="1:12" ht="49.5" customHeight="1" thickBot="1">
      <c r="A46" s="122" t="s">
        <v>95</v>
      </c>
      <c r="B46" s="173" t="s">
        <v>499</v>
      </c>
      <c r="C46" s="118"/>
    </row>
    <row r="47" spans="1:12" ht="64.5" thickBot="1">
      <c r="A47" s="122" t="s">
        <v>193</v>
      </c>
      <c r="B47" s="174" t="s">
        <v>500</v>
      </c>
      <c r="C47" s="118"/>
    </row>
    <row r="48" spans="1:12" ht="26.25" thickBot="1">
      <c r="A48" s="122" t="s">
        <v>96</v>
      </c>
      <c r="B48" s="172" t="s">
        <v>516</v>
      </c>
      <c r="C48" s="118"/>
    </row>
    <row r="49" spans="1:3" s="127" customFormat="1" ht="52.5" customHeight="1" thickBot="1">
      <c r="A49" s="122" t="s">
        <v>97</v>
      </c>
      <c r="B49" s="173" t="s">
        <v>501</v>
      </c>
      <c r="C49" s="126"/>
    </row>
    <row r="50" spans="1:3" s="127" customFormat="1" ht="32.25" customHeight="1" thickBot="1">
      <c r="A50" s="122" t="s">
        <v>98</v>
      </c>
      <c r="B50" s="173" t="s">
        <v>502</v>
      </c>
      <c r="C50" s="126"/>
    </row>
    <row r="51" spans="1:3" s="127" customFormat="1" ht="32.25" customHeight="1" thickBot="1">
      <c r="A51" s="122" t="s">
        <v>99</v>
      </c>
      <c r="B51" s="173" t="s">
        <v>503</v>
      </c>
      <c r="C51" s="126"/>
    </row>
    <row r="52" spans="1:3" s="127" customFormat="1" ht="32.25" customHeight="1" thickBot="1">
      <c r="A52" s="122" t="s">
        <v>100</v>
      </c>
      <c r="B52" s="173" t="s">
        <v>504</v>
      </c>
      <c r="C52" s="126"/>
    </row>
    <row r="53" spans="1:3" s="127" customFormat="1" ht="32.25" customHeight="1" thickBot="1">
      <c r="A53" s="122" t="s">
        <v>101</v>
      </c>
      <c r="B53" s="174" t="s">
        <v>505</v>
      </c>
      <c r="C53" s="126"/>
    </row>
    <row r="54" spans="1:3" s="127" customFormat="1" ht="32.25" customHeight="1" thickBot="1">
      <c r="A54" s="122" t="s">
        <v>102</v>
      </c>
      <c r="B54" s="173" t="s">
        <v>506</v>
      </c>
      <c r="C54" s="126"/>
    </row>
    <row r="55" spans="1:3" s="127" customFormat="1" ht="32.25" customHeight="1" thickBot="1">
      <c r="A55" s="122" t="s">
        <v>103</v>
      </c>
      <c r="B55" s="173" t="s">
        <v>507</v>
      </c>
      <c r="C55" s="126"/>
    </row>
    <row r="56" spans="1:3" s="127" customFormat="1" ht="51.75" customHeight="1" thickBot="1">
      <c r="A56" s="122" t="s">
        <v>320</v>
      </c>
      <c r="B56" s="173" t="s">
        <v>508</v>
      </c>
      <c r="C56" s="126"/>
    </row>
    <row r="57" spans="1:3" s="127" customFormat="1" ht="46.5" customHeight="1" thickBot="1">
      <c r="A57" s="122" t="s">
        <v>321</v>
      </c>
      <c r="B57" s="173" t="s">
        <v>509</v>
      </c>
      <c r="C57" s="126"/>
    </row>
    <row r="58" spans="1:3" s="127" customFormat="1" ht="32.25" customHeight="1" thickBot="1">
      <c r="A58" s="122" t="s">
        <v>450</v>
      </c>
      <c r="B58" s="173" t="s">
        <v>510</v>
      </c>
      <c r="C58" s="126"/>
    </row>
    <row r="59" spans="1:3" s="127" customFormat="1" ht="42.75" customHeight="1" thickBot="1">
      <c r="A59" s="122" t="s">
        <v>451</v>
      </c>
      <c r="B59" s="173" t="s">
        <v>511</v>
      </c>
      <c r="C59" s="126"/>
    </row>
    <row r="60" spans="1:3" s="127" customFormat="1" ht="32.25" customHeight="1" thickBot="1">
      <c r="A60" s="122" t="s">
        <v>452</v>
      </c>
      <c r="B60" s="173" t="s">
        <v>512</v>
      </c>
      <c r="C60" s="126"/>
    </row>
    <row r="61" spans="1:3" s="127" customFormat="1" ht="32.25" customHeight="1" thickBot="1">
      <c r="A61" s="122" t="s">
        <v>472</v>
      </c>
      <c r="B61" s="173" t="s">
        <v>513</v>
      </c>
      <c r="C61" s="126"/>
    </row>
    <row r="62" spans="1:3" s="127" customFormat="1" ht="32.25" customHeight="1" thickBot="1">
      <c r="A62" s="122" t="s">
        <v>495</v>
      </c>
      <c r="B62" s="173" t="s">
        <v>514</v>
      </c>
      <c r="C62" s="126"/>
    </row>
    <row r="63" spans="1:3" ht="80.25" customHeight="1" thickBot="1">
      <c r="A63" s="122" t="s">
        <v>496</v>
      </c>
      <c r="B63" s="173" t="s">
        <v>515</v>
      </c>
      <c r="C63" s="118"/>
    </row>
    <row r="64" spans="1:3" ht="87.75" customHeight="1" thickBot="1">
      <c r="A64" s="122" t="s">
        <v>497</v>
      </c>
      <c r="B64" s="173" t="s">
        <v>517</v>
      </c>
      <c r="C64" s="126"/>
    </row>
    <row r="66" spans="1:4" ht="29.25" customHeight="1">
      <c r="A66" s="213" t="s">
        <v>199</v>
      </c>
      <c r="B66" s="213"/>
      <c r="C66" s="213"/>
      <c r="D66" s="213"/>
    </row>
  </sheetData>
  <mergeCells count="21">
    <mergeCell ref="D22:F22"/>
    <mergeCell ref="G1:I1"/>
    <mergeCell ref="G2:I2"/>
    <mergeCell ref="B6:D6"/>
    <mergeCell ref="A19:I19"/>
    <mergeCell ref="A21:I21"/>
    <mergeCell ref="H31:I31"/>
    <mergeCell ref="A66:D66"/>
    <mergeCell ref="B42:D42"/>
    <mergeCell ref="I23:I28"/>
    <mergeCell ref="E24:F24"/>
    <mergeCell ref="E25:F25"/>
    <mergeCell ref="E26:F26"/>
    <mergeCell ref="E27:F27"/>
    <mergeCell ref="E28:F28"/>
    <mergeCell ref="A23:A28"/>
    <mergeCell ref="B23:B28"/>
    <mergeCell ref="C23:C28"/>
    <mergeCell ref="E23:F23"/>
    <mergeCell ref="G23:G28"/>
    <mergeCell ref="H23:H28"/>
  </mergeCells>
  <pageMargins left="0.25" right="0.25" top="0.75" bottom="0.75" header="0.3" footer="0.3"/>
  <pageSetup paperSize="9" scale="6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topLeftCell="A64" zoomScale="70" zoomScaleNormal="70" workbookViewId="0">
      <selection activeCell="B73" sqref="B73:B78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186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64"/>
      <c r="D3" s="64"/>
      <c r="E3" s="64"/>
      <c r="F3" s="64"/>
      <c r="G3" s="91"/>
      <c r="H3" s="91"/>
      <c r="I3" s="91"/>
    </row>
    <row r="4" spans="1:9">
      <c r="A4" s="37"/>
      <c r="B4" s="64"/>
      <c r="C4" s="114" t="s">
        <v>178</v>
      </c>
      <c r="D4" s="36"/>
      <c r="E4" s="36"/>
      <c r="F4" s="36"/>
      <c r="G4" s="36"/>
      <c r="H4" s="36"/>
      <c r="I4" s="36"/>
    </row>
    <row r="5" spans="1:9" ht="11.2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212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70"/>
      <c r="E7" s="43"/>
      <c r="F7" s="44"/>
      <c r="G7" s="44"/>
      <c r="H7" s="45"/>
      <c r="I7" s="45"/>
    </row>
    <row r="8" spans="1:9">
      <c r="A8" s="105">
        <v>1</v>
      </c>
      <c r="B8" s="142" t="s">
        <v>105</v>
      </c>
      <c r="C8" s="143" t="s">
        <v>106</v>
      </c>
      <c r="D8" s="106"/>
      <c r="E8" s="43"/>
      <c r="F8" s="44"/>
      <c r="G8" s="44"/>
      <c r="H8" s="46"/>
      <c r="I8" s="46"/>
    </row>
    <row r="9" spans="1:9">
      <c r="A9" s="105">
        <v>2</v>
      </c>
      <c r="B9" s="142" t="s">
        <v>107</v>
      </c>
      <c r="C9" s="143" t="s">
        <v>108</v>
      </c>
      <c r="D9" s="70"/>
      <c r="E9" s="43"/>
      <c r="F9" s="44"/>
      <c r="G9" s="44"/>
      <c r="H9" s="46"/>
      <c r="I9" s="46"/>
    </row>
    <row r="10" spans="1:9">
      <c r="A10" s="105">
        <v>3</v>
      </c>
      <c r="B10" s="142" t="s">
        <v>109</v>
      </c>
      <c r="C10" s="143" t="s">
        <v>110</v>
      </c>
      <c r="D10" s="106"/>
      <c r="E10" s="43"/>
      <c r="F10" s="44"/>
      <c r="G10" s="44"/>
      <c r="H10" s="46"/>
      <c r="I10" s="46"/>
    </row>
    <row r="11" spans="1:9" ht="18" customHeight="1">
      <c r="A11" s="105">
        <v>4</v>
      </c>
      <c r="B11" s="144" t="s">
        <v>111</v>
      </c>
      <c r="C11" s="143" t="s">
        <v>110</v>
      </c>
      <c r="D11" s="70"/>
      <c r="E11" s="43"/>
      <c r="F11" s="44"/>
      <c r="G11" s="44"/>
      <c r="H11" s="46"/>
      <c r="I11" s="46"/>
    </row>
    <row r="12" spans="1:9">
      <c r="A12" s="105">
        <v>5</v>
      </c>
      <c r="B12" s="142" t="s">
        <v>112</v>
      </c>
      <c r="C12" s="143" t="s">
        <v>106</v>
      </c>
      <c r="D12" s="106"/>
      <c r="E12" s="43"/>
      <c r="F12" s="44"/>
      <c r="G12" s="44"/>
      <c r="H12" s="46"/>
      <c r="I12" s="46"/>
    </row>
    <row r="13" spans="1:9">
      <c r="A13" s="105">
        <v>6</v>
      </c>
      <c r="B13" s="142" t="s">
        <v>113</v>
      </c>
      <c r="C13" s="143" t="s">
        <v>114</v>
      </c>
      <c r="D13" s="70"/>
      <c r="E13" s="43"/>
      <c r="F13" s="44"/>
      <c r="G13" s="44"/>
      <c r="H13" s="46"/>
      <c r="I13" s="46"/>
    </row>
    <row r="14" spans="1:9">
      <c r="A14" s="105">
        <v>7</v>
      </c>
      <c r="B14" s="142" t="s">
        <v>115</v>
      </c>
      <c r="C14" s="143" t="s">
        <v>116</v>
      </c>
      <c r="D14" s="106"/>
      <c r="E14" s="43"/>
      <c r="F14" s="44"/>
      <c r="G14" s="44"/>
      <c r="H14" s="46"/>
      <c r="I14" s="46"/>
    </row>
    <row r="15" spans="1:9">
      <c r="A15" s="105">
        <v>8</v>
      </c>
      <c r="B15" s="142" t="s">
        <v>117</v>
      </c>
      <c r="C15" s="143" t="s">
        <v>118</v>
      </c>
      <c r="D15" s="70"/>
      <c r="E15" s="43"/>
      <c r="F15" s="44"/>
      <c r="G15" s="44"/>
      <c r="H15" s="46"/>
      <c r="I15" s="46"/>
    </row>
    <row r="16" spans="1:9">
      <c r="A16" s="105">
        <v>9</v>
      </c>
      <c r="B16" s="142" t="s">
        <v>119</v>
      </c>
      <c r="C16" s="143" t="s">
        <v>108</v>
      </c>
      <c r="D16" s="106"/>
      <c r="E16" s="43"/>
      <c r="F16" s="44"/>
      <c r="G16" s="44"/>
      <c r="H16" s="46"/>
      <c r="I16" s="46"/>
    </row>
    <row r="17" spans="1:9">
      <c r="A17" s="105">
        <v>10</v>
      </c>
      <c r="B17" s="142" t="s">
        <v>120</v>
      </c>
      <c r="C17" s="145" t="s">
        <v>121</v>
      </c>
      <c r="D17" s="70"/>
      <c r="E17" s="43"/>
      <c r="F17" s="44"/>
      <c r="G17" s="44"/>
      <c r="H17" s="46"/>
      <c r="I17" s="46"/>
    </row>
    <row r="18" spans="1:9">
      <c r="A18" s="105">
        <v>11</v>
      </c>
      <c r="B18" s="142" t="s">
        <v>122</v>
      </c>
      <c r="C18" s="143" t="s">
        <v>121</v>
      </c>
      <c r="D18" s="106"/>
      <c r="E18" s="43"/>
      <c r="F18" s="44"/>
      <c r="G18" s="44"/>
      <c r="H18" s="46"/>
      <c r="I18" s="46"/>
    </row>
    <row r="19" spans="1:9">
      <c r="A19" s="105">
        <v>12</v>
      </c>
      <c r="B19" s="142" t="s">
        <v>123</v>
      </c>
      <c r="C19" s="143" t="s">
        <v>116</v>
      </c>
      <c r="D19" s="70"/>
      <c r="E19" s="43"/>
      <c r="F19" s="44"/>
      <c r="G19" s="44"/>
      <c r="H19" s="46"/>
      <c r="I19" s="46"/>
    </row>
    <row r="20" spans="1:9">
      <c r="A20" s="105">
        <v>13</v>
      </c>
      <c r="B20" s="142" t="s">
        <v>124</v>
      </c>
      <c r="C20" s="143" t="s">
        <v>125</v>
      </c>
      <c r="D20" s="106"/>
      <c r="E20" s="43"/>
      <c r="F20" s="44"/>
      <c r="G20" s="44"/>
      <c r="H20" s="46"/>
      <c r="I20" s="46"/>
    </row>
    <row r="21" spans="1:9">
      <c r="A21" s="105">
        <v>14</v>
      </c>
      <c r="B21" s="142" t="s">
        <v>126</v>
      </c>
      <c r="C21" s="145" t="s">
        <v>116</v>
      </c>
      <c r="D21" s="70"/>
      <c r="E21" s="43"/>
      <c r="F21" s="44"/>
      <c r="G21" s="44"/>
      <c r="H21" s="46"/>
      <c r="I21" s="46"/>
    </row>
    <row r="22" spans="1:9">
      <c r="A22" s="105">
        <v>15</v>
      </c>
      <c r="B22" s="142" t="s">
        <v>127</v>
      </c>
      <c r="C22" s="143" t="s">
        <v>116</v>
      </c>
      <c r="D22" s="106"/>
      <c r="E22" s="43"/>
      <c r="F22" s="44"/>
      <c r="G22" s="44"/>
      <c r="H22" s="46"/>
      <c r="I22" s="46"/>
    </row>
    <row r="23" spans="1:9">
      <c r="A23" s="105">
        <v>16</v>
      </c>
      <c r="B23" s="146" t="s">
        <v>128</v>
      </c>
      <c r="C23" s="145" t="s">
        <v>125</v>
      </c>
      <c r="D23" s="70"/>
      <c r="E23" s="43"/>
      <c r="F23" s="44"/>
      <c r="G23" s="44"/>
      <c r="H23" s="46"/>
      <c r="I23" s="46"/>
    </row>
    <row r="24" spans="1:9">
      <c r="A24" s="105">
        <v>17</v>
      </c>
      <c r="B24" s="142" t="s">
        <v>129</v>
      </c>
      <c r="C24" s="145" t="s">
        <v>130</v>
      </c>
      <c r="D24" s="106"/>
      <c r="E24" s="43"/>
      <c r="F24" s="44"/>
      <c r="G24" s="44"/>
      <c r="H24" s="46"/>
      <c r="I24" s="46"/>
    </row>
    <row r="25" spans="1:9">
      <c r="A25" s="105">
        <v>18</v>
      </c>
      <c r="B25" s="142" t="s">
        <v>131</v>
      </c>
      <c r="C25" s="143" t="s">
        <v>116</v>
      </c>
      <c r="D25" s="70"/>
      <c r="E25" s="43"/>
      <c r="F25" s="44"/>
      <c r="G25" s="44"/>
      <c r="H25" s="46"/>
      <c r="I25" s="46"/>
    </row>
    <row r="26" spans="1:9">
      <c r="A26" s="105">
        <v>19</v>
      </c>
      <c r="B26" s="142" t="s">
        <v>132</v>
      </c>
      <c r="C26" s="143" t="s">
        <v>116</v>
      </c>
      <c r="D26" s="106"/>
      <c r="E26" s="43"/>
      <c r="F26" s="44"/>
      <c r="G26" s="44"/>
      <c r="H26" s="46"/>
      <c r="I26" s="46"/>
    </row>
    <row r="27" spans="1:9">
      <c r="A27" s="105">
        <v>20</v>
      </c>
      <c r="B27" s="147" t="s">
        <v>133</v>
      </c>
      <c r="C27" s="143" t="s">
        <v>134</v>
      </c>
      <c r="D27" s="70"/>
      <c r="E27" s="43"/>
      <c r="F27" s="44"/>
      <c r="G27" s="44"/>
      <c r="H27" s="46"/>
      <c r="I27" s="46"/>
    </row>
    <row r="28" spans="1:9">
      <c r="A28" s="105">
        <v>21</v>
      </c>
      <c r="B28" s="147" t="s">
        <v>135</v>
      </c>
      <c r="C28" s="143" t="s">
        <v>136</v>
      </c>
      <c r="D28" s="106"/>
      <c r="E28" s="43"/>
      <c r="F28" s="44"/>
      <c r="G28" s="44"/>
      <c r="H28" s="46"/>
      <c r="I28" s="46"/>
    </row>
    <row r="29" spans="1:9">
      <c r="A29" s="105">
        <v>22</v>
      </c>
      <c r="B29" s="147" t="s">
        <v>137</v>
      </c>
      <c r="C29" s="143" t="s">
        <v>138</v>
      </c>
      <c r="D29" s="70"/>
      <c r="E29" s="43"/>
      <c r="F29" s="44"/>
      <c r="G29" s="44"/>
      <c r="H29" s="46"/>
      <c r="I29" s="46"/>
    </row>
    <row r="30" spans="1:9">
      <c r="A30" s="105">
        <v>23</v>
      </c>
      <c r="B30" s="142" t="s">
        <v>139</v>
      </c>
      <c r="C30" s="143" t="s">
        <v>140</v>
      </c>
      <c r="D30" s="106"/>
      <c r="E30" s="43"/>
      <c r="F30" s="44"/>
      <c r="G30" s="44"/>
      <c r="H30" s="46"/>
      <c r="I30" s="46"/>
    </row>
    <row r="31" spans="1:9">
      <c r="A31" s="105">
        <v>24</v>
      </c>
      <c r="B31" s="148" t="s">
        <v>141</v>
      </c>
      <c r="C31" s="145" t="s">
        <v>142</v>
      </c>
      <c r="D31" s="70"/>
      <c r="E31" s="43"/>
      <c r="F31" s="44"/>
      <c r="G31" s="44"/>
      <c r="H31" s="46"/>
      <c r="I31" s="46"/>
    </row>
    <row r="32" spans="1:9">
      <c r="A32" s="105">
        <v>25</v>
      </c>
      <c r="B32" s="146" t="s">
        <v>143</v>
      </c>
      <c r="C32" s="145" t="s">
        <v>136</v>
      </c>
      <c r="D32" s="106"/>
      <c r="E32" s="43"/>
      <c r="F32" s="44"/>
      <c r="G32" s="44"/>
      <c r="H32" s="46"/>
      <c r="I32" s="46"/>
    </row>
    <row r="33" spans="1:9">
      <c r="A33" s="105">
        <v>26</v>
      </c>
      <c r="B33" s="146" t="s">
        <v>144</v>
      </c>
      <c r="C33" s="145" t="s">
        <v>142</v>
      </c>
      <c r="D33" s="70"/>
      <c r="E33" s="43"/>
      <c r="F33" s="44"/>
      <c r="G33" s="44"/>
      <c r="H33" s="46"/>
      <c r="I33" s="46"/>
    </row>
    <row r="34" spans="1:9">
      <c r="A34" s="105">
        <v>27</v>
      </c>
      <c r="B34" s="148" t="s">
        <v>145</v>
      </c>
      <c r="C34" s="145" t="s">
        <v>146</v>
      </c>
      <c r="D34" s="106"/>
      <c r="E34" s="43"/>
      <c r="F34" s="44"/>
      <c r="G34" s="44"/>
      <c r="H34" s="46"/>
      <c r="I34" s="46"/>
    </row>
    <row r="35" spans="1:9">
      <c r="A35" s="105">
        <v>28</v>
      </c>
      <c r="B35" s="148" t="s">
        <v>147</v>
      </c>
      <c r="C35" s="145" t="s">
        <v>148</v>
      </c>
      <c r="D35" s="70"/>
      <c r="E35" s="43"/>
      <c r="F35" s="44"/>
      <c r="G35" s="44"/>
      <c r="H35" s="46"/>
      <c r="I35" s="46"/>
    </row>
    <row r="36" spans="1:9">
      <c r="A36" s="105">
        <v>29</v>
      </c>
      <c r="B36" s="148" t="s">
        <v>149</v>
      </c>
      <c r="C36" s="145" t="s">
        <v>136</v>
      </c>
      <c r="D36" s="106"/>
      <c r="E36" s="43"/>
      <c r="F36" s="44"/>
      <c r="G36" s="44"/>
      <c r="H36" s="46"/>
      <c r="I36" s="46"/>
    </row>
    <row r="37" spans="1:9">
      <c r="A37" s="105">
        <v>30</v>
      </c>
      <c r="B37" s="142" t="s">
        <v>150</v>
      </c>
      <c r="C37" s="143" t="s">
        <v>121</v>
      </c>
      <c r="D37" s="70"/>
      <c r="E37" s="43"/>
      <c r="F37" s="44"/>
      <c r="G37" s="44"/>
      <c r="H37" s="46"/>
      <c r="I37" s="46"/>
    </row>
    <row r="38" spans="1:9">
      <c r="A38" s="105">
        <v>31</v>
      </c>
      <c r="B38" s="142" t="s">
        <v>151</v>
      </c>
      <c r="C38" s="143" t="s">
        <v>142</v>
      </c>
      <c r="D38" s="106"/>
      <c r="E38" s="43"/>
      <c r="F38" s="44"/>
      <c r="G38" s="44"/>
      <c r="H38" s="46"/>
      <c r="I38" s="46"/>
    </row>
    <row r="39" spans="1:9">
      <c r="A39" s="105">
        <v>32</v>
      </c>
      <c r="B39" s="142" t="s">
        <v>152</v>
      </c>
      <c r="C39" s="143" t="s">
        <v>116</v>
      </c>
      <c r="D39" s="70"/>
      <c r="E39" s="43"/>
      <c r="F39" s="44"/>
      <c r="G39" s="44"/>
      <c r="H39" s="46"/>
      <c r="I39" s="46"/>
    </row>
    <row r="40" spans="1:9">
      <c r="A40" s="105">
        <v>33</v>
      </c>
      <c r="B40" s="142" t="s">
        <v>153</v>
      </c>
      <c r="C40" s="143" t="s">
        <v>136</v>
      </c>
      <c r="D40" s="106"/>
      <c r="E40" s="43"/>
      <c r="F40" s="44"/>
      <c r="G40" s="44"/>
      <c r="H40" s="46"/>
      <c r="I40" s="46"/>
    </row>
    <row r="41" spans="1:9">
      <c r="A41" s="105">
        <v>34</v>
      </c>
      <c r="B41" s="142" t="s">
        <v>154</v>
      </c>
      <c r="C41" s="143" t="s">
        <v>148</v>
      </c>
      <c r="D41" s="70"/>
      <c r="E41" s="43"/>
      <c r="F41" s="44"/>
      <c r="G41" s="44"/>
      <c r="H41" s="46"/>
      <c r="I41" s="46"/>
    </row>
    <row r="42" spans="1:9">
      <c r="A42" s="105">
        <v>35</v>
      </c>
      <c r="B42" s="142" t="s">
        <v>155</v>
      </c>
      <c r="C42" s="143" t="s">
        <v>142</v>
      </c>
      <c r="D42" s="106"/>
      <c r="E42" s="43"/>
      <c r="F42" s="44"/>
      <c r="G42" s="44"/>
      <c r="H42" s="46"/>
      <c r="I42" s="46"/>
    </row>
    <row r="43" spans="1:9">
      <c r="A43" s="105">
        <v>36</v>
      </c>
      <c r="B43" s="142" t="s">
        <v>156</v>
      </c>
      <c r="C43" s="143" t="s">
        <v>136</v>
      </c>
      <c r="D43" s="70"/>
      <c r="E43" s="43"/>
      <c r="F43" s="44"/>
      <c r="G43" s="44"/>
      <c r="H43" s="46"/>
      <c r="I43" s="46"/>
    </row>
    <row r="44" spans="1:9">
      <c r="A44" s="105">
        <v>37</v>
      </c>
      <c r="B44" s="142" t="s">
        <v>157</v>
      </c>
      <c r="C44" s="143" t="s">
        <v>116</v>
      </c>
      <c r="D44" s="106"/>
      <c r="E44" s="43"/>
      <c r="F44" s="44"/>
      <c r="G44" s="44"/>
      <c r="H44" s="46"/>
      <c r="I44" s="46"/>
    </row>
    <row r="45" spans="1:9">
      <c r="A45" s="105">
        <v>38</v>
      </c>
      <c r="B45" s="142" t="s">
        <v>158</v>
      </c>
      <c r="C45" s="143" t="s">
        <v>110</v>
      </c>
      <c r="D45" s="70"/>
      <c r="E45" s="43"/>
      <c r="F45" s="44"/>
      <c r="G45" s="44"/>
      <c r="H45" s="46"/>
      <c r="I45" s="46"/>
    </row>
    <row r="46" spans="1:9">
      <c r="A46" s="105">
        <v>39</v>
      </c>
      <c r="B46" s="142" t="s">
        <v>159</v>
      </c>
      <c r="C46" s="143" t="s">
        <v>160</v>
      </c>
      <c r="D46" s="106"/>
      <c r="E46" s="43"/>
      <c r="F46" s="44"/>
      <c r="G46" s="44"/>
      <c r="H46" s="46"/>
      <c r="I46" s="46"/>
    </row>
    <row r="47" spans="1:9">
      <c r="A47" s="105">
        <v>40</v>
      </c>
      <c r="B47" s="142" t="s">
        <v>161</v>
      </c>
      <c r="C47" s="143" t="s">
        <v>116</v>
      </c>
      <c r="D47" s="70"/>
      <c r="E47" s="43"/>
      <c r="F47" s="44"/>
      <c r="G47" s="44"/>
      <c r="H47" s="46"/>
      <c r="I47" s="46"/>
    </row>
    <row r="48" spans="1:9">
      <c r="A48" s="105">
        <v>41</v>
      </c>
      <c r="B48" s="142" t="s">
        <v>162</v>
      </c>
      <c r="C48" s="143" t="s">
        <v>110</v>
      </c>
      <c r="D48" s="106"/>
      <c r="E48" s="43"/>
      <c r="F48" s="44"/>
      <c r="G48" s="44"/>
      <c r="H48" s="46"/>
      <c r="I48" s="46"/>
    </row>
    <row r="49" spans="1:9">
      <c r="A49" s="105">
        <v>42</v>
      </c>
      <c r="B49" s="142" t="s">
        <v>163</v>
      </c>
      <c r="C49" s="143" t="s">
        <v>146</v>
      </c>
      <c r="D49" s="70"/>
      <c r="E49" s="43"/>
      <c r="F49" s="44"/>
      <c r="G49" s="44"/>
      <c r="H49" s="46"/>
      <c r="I49" s="46"/>
    </row>
    <row r="50" spans="1:9">
      <c r="A50" s="105">
        <v>43</v>
      </c>
      <c r="B50" s="142" t="s">
        <v>164</v>
      </c>
      <c r="C50" s="143" t="s">
        <v>142</v>
      </c>
      <c r="D50" s="106"/>
      <c r="E50" s="43"/>
      <c r="F50" s="44"/>
      <c r="G50" s="44"/>
      <c r="H50" s="46"/>
      <c r="I50" s="46"/>
    </row>
    <row r="51" spans="1:9">
      <c r="A51" s="105">
        <v>44</v>
      </c>
      <c r="B51" s="142" t="s">
        <v>165</v>
      </c>
      <c r="C51" s="143" t="s">
        <v>130</v>
      </c>
      <c r="D51" s="70"/>
      <c r="E51" s="43"/>
      <c r="F51" s="44"/>
      <c r="G51" s="44"/>
      <c r="H51" s="46"/>
      <c r="I51" s="46"/>
    </row>
    <row r="52" spans="1:9">
      <c r="A52" s="105">
        <v>45</v>
      </c>
      <c r="B52" s="142" t="s">
        <v>166</v>
      </c>
      <c r="C52" s="143" t="s">
        <v>167</v>
      </c>
      <c r="D52" s="106"/>
      <c r="E52" s="43"/>
      <c r="F52" s="44"/>
      <c r="G52" s="44"/>
      <c r="H52" s="46"/>
      <c r="I52" s="46"/>
    </row>
    <row r="53" spans="1:9">
      <c r="A53" s="105">
        <v>46</v>
      </c>
      <c r="B53" s="142" t="s">
        <v>168</v>
      </c>
      <c r="C53" s="143" t="s">
        <v>169</v>
      </c>
      <c r="D53" s="70"/>
      <c r="E53" s="43"/>
      <c r="F53" s="44"/>
      <c r="G53" s="44"/>
      <c r="H53" s="46"/>
      <c r="I53" s="46"/>
    </row>
    <row r="54" spans="1:9">
      <c r="A54" s="105">
        <v>47</v>
      </c>
      <c r="B54" s="142" t="s">
        <v>170</v>
      </c>
      <c r="C54" s="143" t="s">
        <v>140</v>
      </c>
      <c r="D54" s="106"/>
      <c r="E54" s="43"/>
      <c r="F54" s="44"/>
      <c r="G54" s="44"/>
      <c r="H54" s="46"/>
      <c r="I54" s="46"/>
    </row>
    <row r="55" spans="1:9">
      <c r="A55" s="105">
        <v>48</v>
      </c>
      <c r="B55" s="142" t="s">
        <v>171</v>
      </c>
      <c r="C55" s="143" t="s">
        <v>138</v>
      </c>
      <c r="D55" s="70"/>
      <c r="E55" s="43"/>
      <c r="F55" s="44"/>
      <c r="G55" s="44"/>
      <c r="H55" s="46"/>
      <c r="I55" s="46"/>
    </row>
    <row r="56" spans="1:9">
      <c r="A56" s="105">
        <v>49</v>
      </c>
      <c r="B56" s="142" t="s">
        <v>172</v>
      </c>
      <c r="C56" s="143" t="s">
        <v>173</v>
      </c>
      <c r="D56" s="106"/>
      <c r="E56" s="43"/>
      <c r="F56" s="44"/>
      <c r="G56" s="44"/>
      <c r="H56" s="46"/>
      <c r="I56" s="46"/>
    </row>
    <row r="57" spans="1:9">
      <c r="A57" s="105">
        <v>50</v>
      </c>
      <c r="B57" s="142" t="s">
        <v>174</v>
      </c>
      <c r="C57" s="143" t="s">
        <v>175</v>
      </c>
      <c r="D57" s="70"/>
      <c r="E57" s="43"/>
      <c r="F57" s="44"/>
      <c r="G57" s="44"/>
      <c r="H57" s="46"/>
      <c r="I57" s="46"/>
    </row>
    <row r="58" spans="1:9">
      <c r="A58" s="105">
        <v>51</v>
      </c>
      <c r="B58" s="142" t="s">
        <v>176</v>
      </c>
      <c r="C58" s="143" t="s">
        <v>177</v>
      </c>
      <c r="D58" s="106"/>
      <c r="E58" s="43"/>
      <c r="F58" s="44"/>
      <c r="G58" s="44"/>
      <c r="H58" s="46"/>
      <c r="I58" s="46"/>
    </row>
    <row r="59" spans="1:9" ht="15.75" customHeight="1">
      <c r="A59" s="69"/>
      <c r="B59" s="70"/>
      <c r="C59" s="71"/>
      <c r="D59" s="72"/>
      <c r="E59" s="43"/>
      <c r="F59" s="44"/>
      <c r="G59" s="44"/>
      <c r="H59" s="46"/>
      <c r="I59" s="46"/>
    </row>
    <row r="60" spans="1:9" ht="42.75">
      <c r="A60" s="93" t="s">
        <v>54</v>
      </c>
      <c r="B60" s="93" t="s">
        <v>37</v>
      </c>
      <c r="C60" s="149" t="s">
        <v>38</v>
      </c>
      <c r="D60" s="93" t="s">
        <v>55</v>
      </c>
      <c r="E60" s="93" t="s">
        <v>56</v>
      </c>
      <c r="F60" s="93" t="s">
        <v>57</v>
      </c>
      <c r="G60" s="93" t="s">
        <v>201</v>
      </c>
      <c r="H60" s="49" t="s">
        <v>202</v>
      </c>
      <c r="I60" s="49" t="s">
        <v>58</v>
      </c>
    </row>
    <row r="61" spans="1:9">
      <c r="A61" s="150" t="s">
        <v>59</v>
      </c>
      <c r="B61" s="88"/>
      <c r="C61" s="68"/>
      <c r="D61" s="50"/>
      <c r="E61" s="50"/>
      <c r="F61" s="50"/>
      <c r="G61" s="109"/>
      <c r="H61" s="110"/>
      <c r="I61" s="39">
        <f>ROUND(ROUND(G61,2)*H61,2)</f>
        <v>0</v>
      </c>
    </row>
    <row r="62" spans="1:9">
      <c r="A62" s="150" t="s">
        <v>60</v>
      </c>
      <c r="B62" s="88"/>
      <c r="C62" s="68"/>
      <c r="D62" s="50"/>
      <c r="E62" s="50"/>
      <c r="F62" s="50"/>
      <c r="G62" s="109"/>
      <c r="H62" s="110"/>
      <c r="I62" s="39">
        <f t="shared" ref="I62:I66" si="0">ROUND(ROUND(G62,2)*H62,2)</f>
        <v>0</v>
      </c>
    </row>
    <row r="63" spans="1:9">
      <c r="A63" s="150" t="s">
        <v>61</v>
      </c>
      <c r="B63" s="88"/>
      <c r="C63" s="68"/>
      <c r="D63" s="50"/>
      <c r="E63" s="50"/>
      <c r="F63" s="50"/>
      <c r="G63" s="109"/>
      <c r="H63" s="110"/>
      <c r="I63" s="39">
        <f t="shared" si="0"/>
        <v>0</v>
      </c>
    </row>
    <row r="64" spans="1:9">
      <c r="A64" s="150" t="s">
        <v>62</v>
      </c>
      <c r="B64" s="88"/>
      <c r="C64" s="68"/>
      <c r="D64" s="50"/>
      <c r="E64" s="50"/>
      <c r="F64" s="50"/>
      <c r="G64" s="109"/>
      <c r="H64" s="110"/>
      <c r="I64" s="39">
        <f t="shared" si="0"/>
        <v>0</v>
      </c>
    </row>
    <row r="65" spans="1:9">
      <c r="A65" s="150" t="s">
        <v>63</v>
      </c>
      <c r="B65" s="88"/>
      <c r="C65" s="68"/>
      <c r="D65" s="50"/>
      <c r="E65" s="50"/>
      <c r="F65" s="50"/>
      <c r="G65" s="109"/>
      <c r="H65" s="110"/>
      <c r="I65" s="39">
        <f t="shared" si="0"/>
        <v>0</v>
      </c>
    </row>
    <row r="66" spans="1:9" ht="15.75" thickBot="1">
      <c r="A66" s="150" t="s">
        <v>64</v>
      </c>
      <c r="B66" s="88"/>
      <c r="C66" s="68"/>
      <c r="D66" s="50"/>
      <c r="E66" s="50"/>
      <c r="F66" s="50"/>
      <c r="G66" s="109"/>
      <c r="H66" s="110"/>
      <c r="I66" s="51">
        <f t="shared" si="0"/>
        <v>0</v>
      </c>
    </row>
    <row r="67" spans="1:9" ht="15.75" thickBot="1">
      <c r="A67" s="52"/>
      <c r="B67" s="53"/>
      <c r="C67" s="89"/>
      <c r="D67" s="54"/>
      <c r="E67" s="54"/>
      <c r="F67" s="54"/>
      <c r="G67" s="54"/>
      <c r="H67" s="130" t="s">
        <v>205</v>
      </c>
      <c r="I67" s="78">
        <f>SUM(I61:I66)</f>
        <v>0</v>
      </c>
    </row>
    <row r="68" spans="1:9">
      <c r="A68" s="52"/>
      <c r="B68" s="53"/>
      <c r="C68" s="56"/>
      <c r="D68" s="54"/>
      <c r="E68" s="54"/>
      <c r="F68" s="54"/>
      <c r="G68" s="54"/>
      <c r="H68" s="55"/>
      <c r="I68" s="57"/>
    </row>
    <row r="69" spans="1:9" ht="66.75" customHeight="1">
      <c r="A69" s="230" t="s">
        <v>200</v>
      </c>
      <c r="B69" s="230"/>
      <c r="C69" s="230"/>
      <c r="D69" s="230"/>
      <c r="E69" s="230"/>
      <c r="F69" s="230"/>
      <c r="G69" s="230"/>
      <c r="H69" s="230"/>
      <c r="I69" s="230"/>
    </row>
    <row r="70" spans="1:9">
      <c r="A70" s="52"/>
      <c r="B70" s="53"/>
      <c r="C70" s="56"/>
      <c r="D70" s="54"/>
      <c r="E70" s="54"/>
      <c r="F70" s="54"/>
      <c r="G70" s="54"/>
      <c r="H70" s="55"/>
      <c r="I70" s="57"/>
    </row>
    <row r="71" spans="1:9" ht="18.75">
      <c r="A71" s="223" t="s">
        <v>180</v>
      </c>
      <c r="B71" s="223"/>
      <c r="C71" s="223"/>
      <c r="D71" s="223"/>
      <c r="E71" s="223"/>
      <c r="F71" s="223"/>
      <c r="G71" s="223"/>
      <c r="H71" s="223"/>
      <c r="I71" s="223"/>
    </row>
    <row r="72" spans="1:9" ht="57">
      <c r="A72" s="27" t="s">
        <v>39</v>
      </c>
      <c r="B72" s="38" t="s">
        <v>183</v>
      </c>
      <c r="C72" s="92" t="s">
        <v>182</v>
      </c>
      <c r="D72" s="216" t="s">
        <v>40</v>
      </c>
      <c r="E72" s="217"/>
      <c r="F72" s="218"/>
      <c r="G72" s="93" t="s">
        <v>181</v>
      </c>
      <c r="H72" s="38" t="s">
        <v>41</v>
      </c>
      <c r="I72" s="38" t="s">
        <v>42</v>
      </c>
    </row>
    <row r="73" spans="1:9" ht="15" customHeight="1">
      <c r="A73" s="224" t="s">
        <v>13</v>
      </c>
      <c r="B73" s="226" t="s">
        <v>179</v>
      </c>
      <c r="C73" s="227">
        <v>36</v>
      </c>
      <c r="D73" s="28" t="s">
        <v>43</v>
      </c>
      <c r="E73" s="211"/>
      <c r="F73" s="212"/>
      <c r="G73" s="204">
        <v>1</v>
      </c>
      <c r="H73" s="220">
        <v>0</v>
      </c>
      <c r="I73" s="222">
        <f>H73*H73*C73</f>
        <v>0</v>
      </c>
    </row>
    <row r="74" spans="1:9">
      <c r="A74" s="224"/>
      <c r="B74" s="226"/>
      <c r="C74" s="228"/>
      <c r="D74" s="28" t="s">
        <v>44</v>
      </c>
      <c r="E74" s="211"/>
      <c r="F74" s="212"/>
      <c r="G74" s="205"/>
      <c r="H74" s="220"/>
      <c r="I74" s="222"/>
    </row>
    <row r="75" spans="1:9" ht="15" customHeight="1">
      <c r="A75" s="224"/>
      <c r="B75" s="226"/>
      <c r="C75" s="228"/>
      <c r="D75" s="28" t="s">
        <v>45</v>
      </c>
      <c r="E75" s="209" t="s">
        <v>46</v>
      </c>
      <c r="F75" s="215"/>
      <c r="G75" s="205"/>
      <c r="H75" s="220"/>
      <c r="I75" s="222"/>
    </row>
    <row r="76" spans="1:9">
      <c r="A76" s="224"/>
      <c r="B76" s="226"/>
      <c r="C76" s="228"/>
      <c r="D76" s="28" t="s">
        <v>47</v>
      </c>
      <c r="E76" s="211"/>
      <c r="F76" s="212"/>
      <c r="G76" s="205"/>
      <c r="H76" s="221"/>
      <c r="I76" s="222"/>
    </row>
    <row r="77" spans="1:9">
      <c r="A77" s="224"/>
      <c r="B77" s="226"/>
      <c r="C77" s="228"/>
      <c r="D77" s="28" t="s">
        <v>48</v>
      </c>
      <c r="E77" s="211"/>
      <c r="F77" s="212"/>
      <c r="G77" s="205"/>
      <c r="H77" s="220"/>
      <c r="I77" s="222"/>
    </row>
    <row r="78" spans="1:9">
      <c r="A78" s="224"/>
      <c r="B78" s="226"/>
      <c r="C78" s="229"/>
      <c r="D78" s="28" t="s">
        <v>49</v>
      </c>
      <c r="E78" s="211"/>
      <c r="F78" s="212"/>
      <c r="G78" s="206"/>
      <c r="H78" s="220"/>
      <c r="I78" s="222"/>
    </row>
    <row r="79" spans="1:9">
      <c r="A79" s="225" t="s">
        <v>15</v>
      </c>
      <c r="B79" s="226" t="s">
        <v>179</v>
      </c>
      <c r="C79" s="227">
        <v>36</v>
      </c>
      <c r="D79" s="28" t="s">
        <v>43</v>
      </c>
      <c r="E79" s="211"/>
      <c r="F79" s="212"/>
      <c r="G79" s="204">
        <v>1</v>
      </c>
      <c r="H79" s="220">
        <v>0</v>
      </c>
      <c r="I79" s="222">
        <f t="shared" ref="I79" si="1">H79*H79*C79</f>
        <v>0</v>
      </c>
    </row>
    <row r="80" spans="1:9">
      <c r="A80" s="224"/>
      <c r="B80" s="226"/>
      <c r="C80" s="228"/>
      <c r="D80" s="28" t="s">
        <v>44</v>
      </c>
      <c r="E80" s="211"/>
      <c r="F80" s="212"/>
      <c r="G80" s="205"/>
      <c r="H80" s="220"/>
      <c r="I80" s="222"/>
    </row>
    <row r="81" spans="1:9" ht="15" customHeight="1">
      <c r="A81" s="224"/>
      <c r="B81" s="226"/>
      <c r="C81" s="228"/>
      <c r="D81" s="28" t="s">
        <v>45</v>
      </c>
      <c r="E81" s="209" t="s">
        <v>46</v>
      </c>
      <c r="F81" s="215"/>
      <c r="G81" s="205"/>
      <c r="H81" s="220"/>
      <c r="I81" s="222"/>
    </row>
    <row r="82" spans="1:9">
      <c r="A82" s="224"/>
      <c r="B82" s="226"/>
      <c r="C82" s="228"/>
      <c r="D82" s="28" t="s">
        <v>47</v>
      </c>
      <c r="E82" s="211"/>
      <c r="F82" s="212"/>
      <c r="G82" s="205"/>
      <c r="H82" s="220"/>
      <c r="I82" s="222"/>
    </row>
    <row r="83" spans="1:9">
      <c r="A83" s="224"/>
      <c r="B83" s="226"/>
      <c r="C83" s="228"/>
      <c r="D83" s="28" t="s">
        <v>48</v>
      </c>
      <c r="E83" s="211"/>
      <c r="F83" s="212"/>
      <c r="G83" s="205"/>
      <c r="H83" s="220"/>
      <c r="I83" s="222"/>
    </row>
    <row r="84" spans="1:9">
      <c r="A84" s="224"/>
      <c r="B84" s="226"/>
      <c r="C84" s="229"/>
      <c r="D84" s="28" t="s">
        <v>49</v>
      </c>
      <c r="E84" s="211"/>
      <c r="F84" s="212"/>
      <c r="G84" s="206"/>
      <c r="H84" s="220"/>
      <c r="I84" s="222"/>
    </row>
    <row r="85" spans="1:9" ht="15" customHeight="1">
      <c r="A85" s="225" t="s">
        <v>17</v>
      </c>
      <c r="B85" s="226" t="s">
        <v>179</v>
      </c>
      <c r="C85" s="227">
        <v>36</v>
      </c>
      <c r="D85" s="28" t="s">
        <v>43</v>
      </c>
      <c r="E85" s="211"/>
      <c r="F85" s="212"/>
      <c r="G85" s="204">
        <v>1</v>
      </c>
      <c r="H85" s="220">
        <v>0</v>
      </c>
      <c r="I85" s="222">
        <f t="shared" ref="I85" si="2">H85*H85*C85</f>
        <v>0</v>
      </c>
    </row>
    <row r="86" spans="1:9">
      <c r="A86" s="224"/>
      <c r="B86" s="226"/>
      <c r="C86" s="228"/>
      <c r="D86" s="28" t="s">
        <v>44</v>
      </c>
      <c r="E86" s="211"/>
      <c r="F86" s="212"/>
      <c r="G86" s="205"/>
      <c r="H86" s="220"/>
      <c r="I86" s="222"/>
    </row>
    <row r="87" spans="1:9" ht="15" customHeight="1">
      <c r="A87" s="224"/>
      <c r="B87" s="226"/>
      <c r="C87" s="228"/>
      <c r="D87" s="28" t="s">
        <v>45</v>
      </c>
      <c r="E87" s="209" t="s">
        <v>46</v>
      </c>
      <c r="F87" s="215"/>
      <c r="G87" s="205"/>
      <c r="H87" s="220"/>
      <c r="I87" s="222"/>
    </row>
    <row r="88" spans="1:9">
      <c r="A88" s="224"/>
      <c r="B88" s="226"/>
      <c r="C88" s="228"/>
      <c r="D88" s="28" t="s">
        <v>47</v>
      </c>
      <c r="E88" s="211"/>
      <c r="F88" s="212"/>
      <c r="G88" s="205"/>
      <c r="H88" s="220"/>
      <c r="I88" s="222"/>
    </row>
    <row r="89" spans="1:9">
      <c r="A89" s="224"/>
      <c r="B89" s="226"/>
      <c r="C89" s="228"/>
      <c r="D89" s="28" t="s">
        <v>48</v>
      </c>
      <c r="E89" s="211"/>
      <c r="F89" s="212"/>
      <c r="G89" s="205"/>
      <c r="H89" s="220"/>
      <c r="I89" s="222"/>
    </row>
    <row r="90" spans="1:9">
      <c r="A90" s="224"/>
      <c r="B90" s="226"/>
      <c r="C90" s="229"/>
      <c r="D90" s="28" t="s">
        <v>49</v>
      </c>
      <c r="E90" s="211"/>
      <c r="F90" s="212"/>
      <c r="G90" s="206"/>
      <c r="H90" s="220"/>
      <c r="I90" s="222"/>
    </row>
    <row r="91" spans="1:9">
      <c r="A91" s="225" t="s">
        <v>18</v>
      </c>
      <c r="B91" s="226" t="s">
        <v>179</v>
      </c>
      <c r="C91" s="227">
        <v>36</v>
      </c>
      <c r="D91" s="28" t="s">
        <v>43</v>
      </c>
      <c r="E91" s="211"/>
      <c r="F91" s="212"/>
      <c r="G91" s="204">
        <v>1</v>
      </c>
      <c r="H91" s="220">
        <v>0</v>
      </c>
      <c r="I91" s="222">
        <f t="shared" ref="I91" si="3">H91*H91*C91</f>
        <v>0</v>
      </c>
    </row>
    <row r="92" spans="1:9">
      <c r="A92" s="224"/>
      <c r="B92" s="226"/>
      <c r="C92" s="228"/>
      <c r="D92" s="28" t="s">
        <v>44</v>
      </c>
      <c r="E92" s="211"/>
      <c r="F92" s="212"/>
      <c r="G92" s="205"/>
      <c r="H92" s="220"/>
      <c r="I92" s="222"/>
    </row>
    <row r="93" spans="1:9" ht="15" customHeight="1">
      <c r="A93" s="224"/>
      <c r="B93" s="226"/>
      <c r="C93" s="228"/>
      <c r="D93" s="28" t="s">
        <v>45</v>
      </c>
      <c r="E93" s="209" t="s">
        <v>46</v>
      </c>
      <c r="F93" s="215"/>
      <c r="G93" s="205"/>
      <c r="H93" s="220"/>
      <c r="I93" s="222"/>
    </row>
    <row r="94" spans="1:9">
      <c r="A94" s="224"/>
      <c r="B94" s="226"/>
      <c r="C94" s="228"/>
      <c r="D94" s="28" t="s">
        <v>47</v>
      </c>
      <c r="E94" s="211"/>
      <c r="F94" s="212"/>
      <c r="G94" s="205"/>
      <c r="H94" s="220"/>
      <c r="I94" s="222"/>
    </row>
    <row r="95" spans="1:9">
      <c r="A95" s="224"/>
      <c r="B95" s="226"/>
      <c r="C95" s="228"/>
      <c r="D95" s="28" t="s">
        <v>48</v>
      </c>
      <c r="E95" s="211"/>
      <c r="F95" s="212"/>
      <c r="G95" s="205"/>
      <c r="H95" s="220"/>
      <c r="I95" s="222"/>
    </row>
    <row r="96" spans="1:9">
      <c r="A96" s="224"/>
      <c r="B96" s="226"/>
      <c r="C96" s="229"/>
      <c r="D96" s="28" t="s">
        <v>49</v>
      </c>
      <c r="E96" s="211"/>
      <c r="F96" s="212"/>
      <c r="G96" s="206"/>
      <c r="H96" s="220"/>
      <c r="I96" s="222"/>
    </row>
    <row r="97" spans="1:9" ht="15" customHeight="1">
      <c r="A97" s="225" t="s">
        <v>19</v>
      </c>
      <c r="B97" s="226" t="s">
        <v>179</v>
      </c>
      <c r="C97" s="227">
        <v>36</v>
      </c>
      <c r="D97" s="28" t="s">
        <v>43</v>
      </c>
      <c r="E97" s="211"/>
      <c r="F97" s="212"/>
      <c r="G97" s="204">
        <v>1</v>
      </c>
      <c r="H97" s="220">
        <v>0</v>
      </c>
      <c r="I97" s="222">
        <f t="shared" ref="I97" si="4">H97*H97*C97</f>
        <v>0</v>
      </c>
    </row>
    <row r="98" spans="1:9">
      <c r="A98" s="224"/>
      <c r="B98" s="226"/>
      <c r="C98" s="228"/>
      <c r="D98" s="28" t="s">
        <v>44</v>
      </c>
      <c r="E98" s="211"/>
      <c r="F98" s="212"/>
      <c r="G98" s="205"/>
      <c r="H98" s="220"/>
      <c r="I98" s="222"/>
    </row>
    <row r="99" spans="1:9" ht="15" customHeight="1">
      <c r="A99" s="224"/>
      <c r="B99" s="226"/>
      <c r="C99" s="228"/>
      <c r="D99" s="28" t="s">
        <v>45</v>
      </c>
      <c r="E99" s="209" t="s">
        <v>46</v>
      </c>
      <c r="F99" s="215"/>
      <c r="G99" s="205"/>
      <c r="H99" s="220"/>
      <c r="I99" s="222"/>
    </row>
    <row r="100" spans="1:9">
      <c r="A100" s="224"/>
      <c r="B100" s="226"/>
      <c r="C100" s="228"/>
      <c r="D100" s="28" t="s">
        <v>47</v>
      </c>
      <c r="E100" s="211"/>
      <c r="F100" s="212"/>
      <c r="G100" s="205"/>
      <c r="H100" s="220"/>
      <c r="I100" s="222"/>
    </row>
    <row r="101" spans="1:9">
      <c r="A101" s="224"/>
      <c r="B101" s="226"/>
      <c r="C101" s="228"/>
      <c r="D101" s="28" t="s">
        <v>48</v>
      </c>
      <c r="E101" s="211"/>
      <c r="F101" s="212"/>
      <c r="G101" s="205"/>
      <c r="H101" s="220"/>
      <c r="I101" s="222"/>
    </row>
    <row r="102" spans="1:9">
      <c r="A102" s="224"/>
      <c r="B102" s="226"/>
      <c r="C102" s="229"/>
      <c r="D102" s="28" t="s">
        <v>49</v>
      </c>
      <c r="E102" s="211"/>
      <c r="F102" s="212"/>
      <c r="G102" s="206"/>
      <c r="H102" s="220"/>
      <c r="I102" s="222"/>
    </row>
    <row r="103" spans="1:9">
      <c r="A103" s="225" t="s">
        <v>21</v>
      </c>
      <c r="B103" s="226" t="s">
        <v>179</v>
      </c>
      <c r="C103" s="227">
        <v>36</v>
      </c>
      <c r="D103" s="28" t="s">
        <v>43</v>
      </c>
      <c r="E103" s="211"/>
      <c r="F103" s="212"/>
      <c r="G103" s="204">
        <v>1</v>
      </c>
      <c r="H103" s="220">
        <v>0</v>
      </c>
      <c r="I103" s="222">
        <f t="shared" ref="I103" si="5">H103*H103*C103</f>
        <v>0</v>
      </c>
    </row>
    <row r="104" spans="1:9">
      <c r="A104" s="224"/>
      <c r="B104" s="226"/>
      <c r="C104" s="228"/>
      <c r="D104" s="28" t="s">
        <v>44</v>
      </c>
      <c r="E104" s="211"/>
      <c r="F104" s="212"/>
      <c r="G104" s="205"/>
      <c r="H104" s="220"/>
      <c r="I104" s="222"/>
    </row>
    <row r="105" spans="1:9" ht="15" customHeight="1">
      <c r="A105" s="224"/>
      <c r="B105" s="226"/>
      <c r="C105" s="228"/>
      <c r="D105" s="28" t="s">
        <v>45</v>
      </c>
      <c r="E105" s="209" t="s">
        <v>46</v>
      </c>
      <c r="F105" s="210"/>
      <c r="G105" s="205"/>
      <c r="H105" s="220"/>
      <c r="I105" s="222"/>
    </row>
    <row r="106" spans="1:9">
      <c r="A106" s="224"/>
      <c r="B106" s="226"/>
      <c r="C106" s="228"/>
      <c r="D106" s="28" t="s">
        <v>47</v>
      </c>
      <c r="E106" s="207"/>
      <c r="F106" s="208"/>
      <c r="G106" s="205"/>
      <c r="H106" s="220"/>
      <c r="I106" s="222"/>
    </row>
    <row r="107" spans="1:9">
      <c r="A107" s="224"/>
      <c r="B107" s="226"/>
      <c r="C107" s="228"/>
      <c r="D107" s="28" t="s">
        <v>48</v>
      </c>
      <c r="E107" s="207"/>
      <c r="F107" s="208"/>
      <c r="G107" s="205"/>
      <c r="H107" s="220"/>
      <c r="I107" s="222"/>
    </row>
    <row r="108" spans="1:9">
      <c r="A108" s="224"/>
      <c r="B108" s="226"/>
      <c r="C108" s="229"/>
      <c r="D108" s="28" t="s">
        <v>49</v>
      </c>
      <c r="E108" s="207"/>
      <c r="F108" s="208"/>
      <c r="G108" s="206"/>
      <c r="H108" s="236"/>
      <c r="I108" s="237"/>
    </row>
    <row r="109" spans="1:9" ht="21" customHeight="1">
      <c r="A109" s="74"/>
      <c r="B109" s="48"/>
      <c r="C109" s="75"/>
      <c r="D109" s="73"/>
      <c r="E109" s="73"/>
      <c r="F109" s="73"/>
      <c r="G109" s="73"/>
      <c r="H109" s="107" t="s">
        <v>204</v>
      </c>
      <c r="I109" s="108">
        <f>SUM(I73:I108)</f>
        <v>0</v>
      </c>
    </row>
    <row r="110" spans="1:9" ht="21" customHeight="1">
      <c r="A110" s="74"/>
      <c r="B110" s="48"/>
      <c r="C110" s="75"/>
      <c r="D110" s="73"/>
      <c r="E110" s="73"/>
      <c r="F110" s="73"/>
      <c r="G110" s="73"/>
      <c r="H110" s="131"/>
      <c r="I110" s="132"/>
    </row>
    <row r="111" spans="1:9" ht="38.25" customHeight="1">
      <c r="A111" s="74"/>
      <c r="B111" s="48"/>
      <c r="C111" s="75"/>
      <c r="D111" s="73"/>
      <c r="E111" s="73"/>
      <c r="F111" s="133" t="s">
        <v>206</v>
      </c>
      <c r="G111" s="134">
        <f>SUM(I67+I109)</f>
        <v>0</v>
      </c>
      <c r="H111" s="234" t="s">
        <v>207</v>
      </c>
      <c r="I111" s="235"/>
    </row>
    <row r="112" spans="1:9">
      <c r="A112" s="74"/>
      <c r="B112" s="129" t="s">
        <v>203</v>
      </c>
      <c r="C112" s="75"/>
      <c r="D112" s="73"/>
      <c r="E112" s="73"/>
      <c r="F112" s="73"/>
      <c r="G112" s="73"/>
      <c r="H112" s="57"/>
      <c r="I112" s="57"/>
    </row>
    <row r="113" spans="1:12" ht="42.75">
      <c r="A113" s="47"/>
      <c r="B113" s="46"/>
      <c r="C113" s="87" t="s">
        <v>50</v>
      </c>
      <c r="D113" s="82" t="s">
        <v>51</v>
      </c>
      <c r="E113" s="76" t="s">
        <v>52</v>
      </c>
      <c r="F113" s="76" t="s">
        <v>53</v>
      </c>
      <c r="G113" s="46"/>
      <c r="H113" s="46"/>
      <c r="I113" s="58"/>
    </row>
    <row r="114" spans="1:12">
      <c r="A114" s="47"/>
      <c r="B114" s="137" t="s">
        <v>67</v>
      </c>
      <c r="C114" s="86"/>
      <c r="D114" s="81">
        <v>4000</v>
      </c>
      <c r="E114" s="30">
        <v>0.55000000000000004</v>
      </c>
      <c r="F114" s="29">
        <f>(C114*D114*E114)/1000</f>
        <v>0</v>
      </c>
      <c r="G114" s="46"/>
      <c r="H114" s="46"/>
      <c r="I114" s="46"/>
    </row>
    <row r="115" spans="1:12">
      <c r="A115" s="64"/>
      <c r="B115" s="138" t="s">
        <v>68</v>
      </c>
      <c r="C115" s="86"/>
      <c r="D115" s="81">
        <v>4000</v>
      </c>
      <c r="E115" s="30">
        <v>0.55000000000000004</v>
      </c>
      <c r="F115" s="29">
        <f t="shared" ref="F115:F119" si="6">(C115*D115*E115)/1000</f>
        <v>0</v>
      </c>
      <c r="G115" s="64"/>
      <c r="H115" s="64"/>
      <c r="I115" s="64"/>
    </row>
    <row r="116" spans="1:12">
      <c r="A116" s="64"/>
      <c r="B116" s="137" t="s">
        <v>69</v>
      </c>
      <c r="C116" s="94"/>
      <c r="D116" s="81">
        <v>4000</v>
      </c>
      <c r="E116" s="30">
        <v>0.55000000000000004</v>
      </c>
      <c r="F116" s="29">
        <f t="shared" si="6"/>
        <v>0</v>
      </c>
      <c r="G116" s="64"/>
      <c r="H116" s="64"/>
      <c r="I116" s="64"/>
    </row>
    <row r="117" spans="1:12">
      <c r="A117" s="64"/>
      <c r="B117" s="138" t="s">
        <v>70</v>
      </c>
      <c r="C117" s="94"/>
      <c r="D117" s="81">
        <v>4000</v>
      </c>
      <c r="E117" s="30">
        <v>0.55000000000000004</v>
      </c>
      <c r="F117" s="29">
        <f t="shared" si="6"/>
        <v>0</v>
      </c>
      <c r="G117" s="64"/>
      <c r="H117" s="64"/>
      <c r="I117" s="64"/>
    </row>
    <row r="118" spans="1:12">
      <c r="A118" s="64"/>
      <c r="B118" s="137" t="s">
        <v>71</v>
      </c>
      <c r="C118" s="94"/>
      <c r="D118" s="81">
        <v>4000</v>
      </c>
      <c r="E118" s="30">
        <v>0.55000000000000004</v>
      </c>
      <c r="F118" s="29">
        <f t="shared" si="6"/>
        <v>0</v>
      </c>
      <c r="G118" s="64"/>
      <c r="H118" s="64"/>
      <c r="I118" s="64"/>
    </row>
    <row r="119" spans="1:12" ht="15.75" thickBot="1">
      <c r="A119" s="64"/>
      <c r="B119" s="138" t="s">
        <v>72</v>
      </c>
      <c r="C119" s="94"/>
      <c r="D119" s="81">
        <v>4000</v>
      </c>
      <c r="E119" s="30">
        <v>0.55000000000000004</v>
      </c>
      <c r="F119" s="29">
        <f t="shared" si="6"/>
        <v>0</v>
      </c>
      <c r="G119" s="64"/>
      <c r="H119" s="64"/>
      <c r="I119" s="64"/>
    </row>
    <row r="120" spans="1:12" ht="15.75" thickBot="1">
      <c r="A120" s="64"/>
      <c r="B120" s="31"/>
      <c r="C120" s="32"/>
      <c r="D120" s="34"/>
      <c r="E120" s="135" t="s">
        <v>73</v>
      </c>
      <c r="F120" s="136">
        <f>SUM(F114:F119)</f>
        <v>0</v>
      </c>
      <c r="G120" s="77"/>
      <c r="H120" s="65"/>
      <c r="I120" s="65"/>
      <c r="J120" s="59"/>
      <c r="K120" s="60"/>
      <c r="L120" s="61"/>
    </row>
    <row r="121" spans="1:12">
      <c r="A121" s="64"/>
      <c r="B121" s="31"/>
      <c r="C121" s="32"/>
      <c r="D121" s="34"/>
      <c r="E121" s="35"/>
      <c r="F121" s="33"/>
      <c r="G121" s="66"/>
      <c r="H121" s="67"/>
      <c r="I121" s="65"/>
      <c r="J121" s="59"/>
      <c r="K121" s="62"/>
      <c r="L121" s="63"/>
    </row>
    <row r="124" spans="1:12">
      <c r="B124" s="42" t="s">
        <v>185</v>
      </c>
      <c r="F124" s="116" t="s">
        <v>75</v>
      </c>
      <c r="J124" s="116"/>
      <c r="K124" s="116"/>
    </row>
    <row r="125" spans="1:12">
      <c r="F125" s="116" t="s">
        <v>36</v>
      </c>
      <c r="J125" s="116"/>
      <c r="K125" s="116"/>
    </row>
    <row r="126" spans="1:12">
      <c r="C126" s="115" t="s">
        <v>184</v>
      </c>
    </row>
    <row r="127" spans="1:12">
      <c r="B127" s="214" t="s">
        <v>288</v>
      </c>
      <c r="C127" s="214"/>
      <c r="D127" s="214"/>
    </row>
    <row r="128" spans="1:12">
      <c r="B128" s="214" t="s">
        <v>289</v>
      </c>
      <c r="C128" s="214"/>
      <c r="D128" s="214"/>
    </row>
    <row r="130" spans="1:4" ht="29.25" thickBot="1">
      <c r="A130" s="123" t="s">
        <v>66</v>
      </c>
      <c r="B130" s="123" t="s">
        <v>187</v>
      </c>
      <c r="C130" s="124" t="s">
        <v>195</v>
      </c>
    </row>
    <row r="131" spans="1:4" ht="15.75" thickBot="1">
      <c r="A131" s="122" t="s">
        <v>192</v>
      </c>
      <c r="B131" s="139" t="s">
        <v>188</v>
      </c>
      <c r="C131" s="118"/>
    </row>
    <row r="132" spans="1:4" ht="60.75" thickBot="1">
      <c r="A132" s="122" t="s">
        <v>95</v>
      </c>
      <c r="B132" s="140" t="s">
        <v>189</v>
      </c>
      <c r="C132" s="118"/>
    </row>
    <row r="133" spans="1:4" ht="15.75" thickBot="1">
      <c r="A133" s="122" t="s">
        <v>193</v>
      </c>
      <c r="B133" s="140" t="s">
        <v>190</v>
      </c>
      <c r="C133" s="118"/>
    </row>
    <row r="134" spans="1:4" ht="30.75" thickBot="1">
      <c r="A134" s="122" t="s">
        <v>96</v>
      </c>
      <c r="B134" s="140" t="s">
        <v>191</v>
      </c>
      <c r="C134" s="118"/>
    </row>
    <row r="135" spans="1:4" s="127" customFormat="1" ht="245.25" customHeight="1" thickBot="1">
      <c r="A135" s="122" t="s">
        <v>97</v>
      </c>
      <c r="B135" s="141" t="s">
        <v>194</v>
      </c>
      <c r="C135" s="126"/>
    </row>
    <row r="136" spans="1:4" ht="15.75" thickBot="1">
      <c r="A136" s="120"/>
      <c r="B136" s="128" t="s">
        <v>196</v>
      </c>
      <c r="C136" s="120"/>
    </row>
    <row r="137" spans="1:4" ht="30.75" thickBot="1">
      <c r="A137" s="121" t="s">
        <v>98</v>
      </c>
      <c r="B137" s="139" t="s">
        <v>197</v>
      </c>
      <c r="C137" s="118"/>
    </row>
    <row r="138" spans="1:4" ht="21" customHeight="1" thickBot="1">
      <c r="A138" s="121" t="s">
        <v>99</v>
      </c>
      <c r="B138" s="140" t="s">
        <v>198</v>
      </c>
      <c r="C138" s="118"/>
    </row>
    <row r="140" spans="1:4" ht="29.25" customHeight="1">
      <c r="A140" s="213" t="s">
        <v>199</v>
      </c>
      <c r="B140" s="213"/>
      <c r="C140" s="213"/>
      <c r="D140" s="213"/>
    </row>
  </sheetData>
  <mergeCells count="82">
    <mergeCell ref="H111:I111"/>
    <mergeCell ref="H103:H108"/>
    <mergeCell ref="I103:I108"/>
    <mergeCell ref="A103:A108"/>
    <mergeCell ref="B103:B108"/>
    <mergeCell ref="C103:C108"/>
    <mergeCell ref="H97:H102"/>
    <mergeCell ref="I97:I102"/>
    <mergeCell ref="A97:A102"/>
    <mergeCell ref="B97:B102"/>
    <mergeCell ref="C97:C102"/>
    <mergeCell ref="E97:F97"/>
    <mergeCell ref="E98:F98"/>
    <mergeCell ref="E99:F99"/>
    <mergeCell ref="E100:F100"/>
    <mergeCell ref="H91:H96"/>
    <mergeCell ref="I91:I96"/>
    <mergeCell ref="A91:A96"/>
    <mergeCell ref="B91:B96"/>
    <mergeCell ref="C91:C96"/>
    <mergeCell ref="E94:F94"/>
    <mergeCell ref="E95:F95"/>
    <mergeCell ref="E96:F96"/>
    <mergeCell ref="H85:H90"/>
    <mergeCell ref="I85:I90"/>
    <mergeCell ref="A85:A90"/>
    <mergeCell ref="B85:B90"/>
    <mergeCell ref="C85:C90"/>
    <mergeCell ref="E85:F85"/>
    <mergeCell ref="E86:F86"/>
    <mergeCell ref="E87:F87"/>
    <mergeCell ref="E88:F88"/>
    <mergeCell ref="G1:I1"/>
    <mergeCell ref="G2:I2"/>
    <mergeCell ref="H79:H84"/>
    <mergeCell ref="H73:H78"/>
    <mergeCell ref="I73:I78"/>
    <mergeCell ref="A71:I71"/>
    <mergeCell ref="A73:A78"/>
    <mergeCell ref="A79:A84"/>
    <mergeCell ref="B79:B84"/>
    <mergeCell ref="C79:C84"/>
    <mergeCell ref="A69:I69"/>
    <mergeCell ref="I79:I84"/>
    <mergeCell ref="B73:B78"/>
    <mergeCell ref="C73:C78"/>
    <mergeCell ref="B6:D6"/>
    <mergeCell ref="E73:F73"/>
    <mergeCell ref="D72:F72"/>
    <mergeCell ref="E89:F89"/>
    <mergeCell ref="E90:F90"/>
    <mergeCell ref="E91:F91"/>
    <mergeCell ref="E92:F92"/>
    <mergeCell ref="E77:F77"/>
    <mergeCell ref="E78:F78"/>
    <mergeCell ref="E79:F79"/>
    <mergeCell ref="E80:F80"/>
    <mergeCell ref="E81:F81"/>
    <mergeCell ref="E82:F82"/>
    <mergeCell ref="A140:D140"/>
    <mergeCell ref="B127:D127"/>
    <mergeCell ref="B128:D128"/>
    <mergeCell ref="E74:F74"/>
    <mergeCell ref="E75:F75"/>
    <mergeCell ref="E76:F76"/>
    <mergeCell ref="E104:F104"/>
    <mergeCell ref="E93:F93"/>
    <mergeCell ref="G73:G78"/>
    <mergeCell ref="E106:F106"/>
    <mergeCell ref="E105:F105"/>
    <mergeCell ref="E107:F107"/>
    <mergeCell ref="E108:F108"/>
    <mergeCell ref="G79:G84"/>
    <mergeCell ref="G85:G90"/>
    <mergeCell ref="G91:G96"/>
    <mergeCell ref="G97:G102"/>
    <mergeCell ref="G103:G108"/>
    <mergeCell ref="E101:F101"/>
    <mergeCell ref="E102:F102"/>
    <mergeCell ref="E103:F103"/>
    <mergeCell ref="E83:F83"/>
    <mergeCell ref="E84:F84"/>
  </mergeCells>
  <pageMargins left="0.25" right="0.25" top="0.75" bottom="0.75" header="0.3" footer="0.3"/>
  <pageSetup paperSize="9" scale="63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70" zoomScaleNormal="70" workbookViewId="0">
      <selection sqref="A1:I18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208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117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2.7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209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70"/>
      <c r="E7" s="43"/>
      <c r="F7" s="44"/>
      <c r="G7" s="44"/>
      <c r="H7" s="45"/>
      <c r="I7" s="45"/>
    </row>
    <row r="8" spans="1:9" ht="30">
      <c r="A8" s="105">
        <v>1</v>
      </c>
      <c r="B8" s="142" t="s">
        <v>210</v>
      </c>
      <c r="C8" s="143" t="s">
        <v>175</v>
      </c>
      <c r="D8" s="106"/>
      <c r="E8" s="43"/>
      <c r="F8" s="44"/>
      <c r="G8" s="44"/>
      <c r="H8" s="46"/>
      <c r="I8" s="46"/>
    </row>
    <row r="9" spans="1:9" ht="15.75" customHeight="1">
      <c r="A9" s="69"/>
      <c r="B9" s="70"/>
      <c r="C9" s="71"/>
      <c r="D9" s="72"/>
      <c r="E9" s="43"/>
      <c r="F9" s="44"/>
      <c r="G9" s="44"/>
      <c r="H9" s="46"/>
      <c r="I9" s="46"/>
    </row>
    <row r="10" spans="1:9" ht="42.75">
      <c r="A10" s="93" t="s">
        <v>54</v>
      </c>
      <c r="B10" s="93" t="s">
        <v>37</v>
      </c>
      <c r="C10" s="149" t="s">
        <v>38</v>
      </c>
      <c r="D10" s="93" t="s">
        <v>55</v>
      </c>
      <c r="E10" s="93" t="s">
        <v>56</v>
      </c>
      <c r="F10" s="93" t="s">
        <v>57</v>
      </c>
      <c r="G10" s="93" t="s">
        <v>201</v>
      </c>
      <c r="H10" s="49" t="s">
        <v>202</v>
      </c>
      <c r="I10" s="49" t="s">
        <v>58</v>
      </c>
    </row>
    <row r="11" spans="1:9">
      <c r="A11" s="150" t="s">
        <v>59</v>
      </c>
      <c r="B11" s="88"/>
      <c r="C11" s="68"/>
      <c r="D11" s="50"/>
      <c r="E11" s="50"/>
      <c r="F11" s="50"/>
      <c r="G11" s="109"/>
      <c r="H11" s="110"/>
      <c r="I11" s="90">
        <f>ROUND(ROUND(G11,2)*H11,2)</f>
        <v>0</v>
      </c>
    </row>
    <row r="12" spans="1:9" ht="15.75" thickBot="1">
      <c r="A12" s="150" t="s">
        <v>60</v>
      </c>
      <c r="B12" s="88"/>
      <c r="C12" s="68"/>
      <c r="D12" s="50"/>
      <c r="E12" s="50"/>
      <c r="F12" s="50"/>
      <c r="G12" s="109"/>
      <c r="H12" s="110"/>
      <c r="I12" s="90">
        <f t="shared" ref="I12" si="0">ROUND(ROUND(G12,2)*H12,2)</f>
        <v>0</v>
      </c>
    </row>
    <row r="13" spans="1:9" ht="15.75" thickBot="1">
      <c r="A13" s="52"/>
      <c r="B13" s="53"/>
      <c r="C13" s="89"/>
      <c r="D13" s="54"/>
      <c r="E13" s="54"/>
      <c r="F13" s="54"/>
      <c r="G13" s="54"/>
      <c r="H13" s="130" t="s">
        <v>211</v>
      </c>
      <c r="I13" s="78">
        <f>SUM(I11:I12)</f>
        <v>0</v>
      </c>
    </row>
    <row r="14" spans="1:9">
      <c r="A14" s="52"/>
      <c r="B14" s="53"/>
      <c r="C14" s="56"/>
      <c r="D14" s="54"/>
      <c r="E14" s="54"/>
      <c r="F14" s="54"/>
      <c r="G14" s="54"/>
      <c r="H14" s="55"/>
      <c r="I14" s="57"/>
    </row>
    <row r="15" spans="1:9" ht="66.75" customHeight="1">
      <c r="A15" s="230" t="s">
        <v>200</v>
      </c>
      <c r="B15" s="230"/>
      <c r="C15" s="230"/>
      <c r="D15" s="230"/>
      <c r="E15" s="230"/>
      <c r="F15" s="230"/>
      <c r="G15" s="230"/>
      <c r="H15" s="230"/>
      <c r="I15" s="230"/>
    </row>
    <row r="16" spans="1:9">
      <c r="A16" s="52"/>
      <c r="B16" s="53"/>
      <c r="C16" s="56"/>
      <c r="D16" s="54"/>
      <c r="E16" s="54"/>
      <c r="F16" s="54"/>
      <c r="G16" s="54"/>
      <c r="H16" s="55"/>
      <c r="I16" s="57"/>
    </row>
    <row r="17" spans="1:9">
      <c r="A17" s="52"/>
      <c r="B17" s="53"/>
      <c r="C17" s="56"/>
      <c r="D17" s="54"/>
      <c r="E17" s="54"/>
      <c r="F17" s="54"/>
      <c r="G17" s="54"/>
      <c r="H17" s="55"/>
      <c r="I17" s="57"/>
    </row>
  </sheetData>
  <mergeCells count="4">
    <mergeCell ref="G1:I1"/>
    <mergeCell ref="G2:I2"/>
    <mergeCell ref="B6:D6"/>
    <mergeCell ref="A15:I15"/>
  </mergeCells>
  <pageMargins left="0.7" right="0.7" top="0.75" bottom="0.75" header="0.3" footer="0.3"/>
  <pageSetup paperSize="9" scale="66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="70" zoomScaleNormal="70" workbookViewId="0">
      <selection sqref="A1:I81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214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64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1.2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9" t="s">
        <v>213</v>
      </c>
      <c r="C6" s="239"/>
      <c r="D6" s="239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70"/>
      <c r="E7" s="43"/>
      <c r="F7" s="44"/>
      <c r="G7" s="44"/>
      <c r="H7" s="45"/>
      <c r="I7" s="45"/>
    </row>
    <row r="8" spans="1:9" ht="30">
      <c r="A8" s="105">
        <v>1</v>
      </c>
      <c r="B8" s="142" t="s">
        <v>520</v>
      </c>
      <c r="C8" s="143" t="s">
        <v>215</v>
      </c>
      <c r="D8" s="106"/>
      <c r="E8" s="43"/>
      <c r="F8" s="44"/>
      <c r="G8" s="44"/>
      <c r="H8" s="46"/>
      <c r="I8" s="46"/>
    </row>
    <row r="9" spans="1:9" ht="30">
      <c r="A9" s="105">
        <v>2</v>
      </c>
      <c r="B9" s="142" t="s">
        <v>216</v>
      </c>
      <c r="C9" s="143" t="s">
        <v>217</v>
      </c>
      <c r="D9" s="70"/>
      <c r="E9" s="43"/>
      <c r="F9" s="44"/>
      <c r="G9" s="44"/>
      <c r="H9" s="46"/>
      <c r="I9" s="46"/>
    </row>
    <row r="10" spans="1:9" ht="45">
      <c r="A10" s="105">
        <v>3</v>
      </c>
      <c r="B10" s="142" t="s">
        <v>218</v>
      </c>
      <c r="C10" s="143" t="s">
        <v>219</v>
      </c>
      <c r="D10" s="106"/>
      <c r="E10" s="43"/>
      <c r="F10" s="44"/>
      <c r="G10" s="44"/>
      <c r="H10" s="46"/>
      <c r="I10" s="46"/>
    </row>
    <row r="11" spans="1:9" ht="46.5" customHeight="1">
      <c r="A11" s="105">
        <v>4</v>
      </c>
      <c r="B11" s="144" t="s">
        <v>519</v>
      </c>
      <c r="C11" s="143" t="s">
        <v>220</v>
      </c>
      <c r="D11" s="70"/>
      <c r="E11" s="43"/>
      <c r="F11" s="44"/>
      <c r="G11" s="44"/>
      <c r="H11" s="46"/>
      <c r="I11" s="46"/>
    </row>
    <row r="12" spans="1:9" ht="15.75" customHeight="1">
      <c r="A12" s="69"/>
      <c r="B12" s="70"/>
      <c r="C12" s="71"/>
      <c r="D12" s="72"/>
      <c r="E12" s="43"/>
      <c r="F12" s="44"/>
      <c r="G12" s="44"/>
      <c r="H12" s="46"/>
      <c r="I12" s="46"/>
    </row>
    <row r="13" spans="1:9" ht="42.75">
      <c r="A13" s="93" t="s">
        <v>54</v>
      </c>
      <c r="B13" s="93" t="s">
        <v>37</v>
      </c>
      <c r="C13" s="149" t="s">
        <v>38</v>
      </c>
      <c r="D13" s="93" t="s">
        <v>55</v>
      </c>
      <c r="E13" s="93" t="s">
        <v>56</v>
      </c>
      <c r="F13" s="93" t="s">
        <v>57</v>
      </c>
      <c r="G13" s="93" t="s">
        <v>201</v>
      </c>
      <c r="H13" s="49" t="s">
        <v>202</v>
      </c>
      <c r="I13" s="49" t="s">
        <v>58</v>
      </c>
    </row>
    <row r="14" spans="1:9">
      <c r="A14" s="150" t="s">
        <v>59</v>
      </c>
      <c r="B14" s="88"/>
      <c r="C14" s="68"/>
      <c r="D14" s="50"/>
      <c r="E14" s="50"/>
      <c r="F14" s="50"/>
      <c r="G14" s="109"/>
      <c r="H14" s="110"/>
      <c r="I14" s="90">
        <f>ROUND(ROUND(G14,2)*H14,2)</f>
        <v>0</v>
      </c>
    </row>
    <row r="15" spans="1:9">
      <c r="A15" s="150" t="s">
        <v>60</v>
      </c>
      <c r="B15" s="88"/>
      <c r="C15" s="68"/>
      <c r="D15" s="50"/>
      <c r="E15" s="50"/>
      <c r="F15" s="50"/>
      <c r="G15" s="109"/>
      <c r="H15" s="110"/>
      <c r="I15" s="90">
        <f t="shared" ref="I15:I19" si="0">ROUND(ROUND(G15,2)*H15,2)</f>
        <v>0</v>
      </c>
    </row>
    <row r="16" spans="1:9">
      <c r="A16" s="150" t="s">
        <v>61</v>
      </c>
      <c r="B16" s="88"/>
      <c r="C16" s="68"/>
      <c r="D16" s="50"/>
      <c r="E16" s="50"/>
      <c r="F16" s="50"/>
      <c r="G16" s="109"/>
      <c r="H16" s="110"/>
      <c r="I16" s="90">
        <f t="shared" si="0"/>
        <v>0</v>
      </c>
    </row>
    <row r="17" spans="1:11">
      <c r="A17" s="150" t="s">
        <v>62</v>
      </c>
      <c r="B17" s="88"/>
      <c r="C17" s="68"/>
      <c r="D17" s="50"/>
      <c r="E17" s="50"/>
      <c r="F17" s="50"/>
      <c r="G17" s="109"/>
      <c r="H17" s="110"/>
      <c r="I17" s="90">
        <f t="shared" si="0"/>
        <v>0</v>
      </c>
    </row>
    <row r="18" spans="1:11">
      <c r="A18" s="150" t="s">
        <v>63</v>
      </c>
      <c r="B18" s="88"/>
      <c r="C18" s="68"/>
      <c r="D18" s="50"/>
      <c r="E18" s="50"/>
      <c r="F18" s="50"/>
      <c r="G18" s="109"/>
      <c r="H18" s="110"/>
      <c r="I18" s="90">
        <f t="shared" si="0"/>
        <v>0</v>
      </c>
    </row>
    <row r="19" spans="1:11" ht="15.75" thickBot="1">
      <c r="A19" s="150" t="s">
        <v>64</v>
      </c>
      <c r="B19" s="88"/>
      <c r="C19" s="68"/>
      <c r="D19" s="50"/>
      <c r="E19" s="50"/>
      <c r="F19" s="50"/>
      <c r="G19" s="109"/>
      <c r="H19" s="110"/>
      <c r="I19" s="95">
        <f t="shared" si="0"/>
        <v>0</v>
      </c>
    </row>
    <row r="20" spans="1:11" ht="15.75" thickBot="1">
      <c r="A20" s="52"/>
      <c r="B20" s="53"/>
      <c r="C20" s="89"/>
      <c r="D20" s="54"/>
      <c r="E20" s="54"/>
      <c r="F20" s="54"/>
      <c r="G20" s="54"/>
      <c r="H20" s="130" t="s">
        <v>205</v>
      </c>
      <c r="I20" s="78">
        <f>SUM(I14:I19)</f>
        <v>0</v>
      </c>
    </row>
    <row r="21" spans="1:11">
      <c r="A21" s="52"/>
      <c r="B21" s="53"/>
      <c r="C21" s="56"/>
      <c r="D21" s="54"/>
      <c r="E21" s="54"/>
      <c r="F21" s="54"/>
      <c r="G21" s="54"/>
      <c r="H21" s="55"/>
      <c r="I21" s="57"/>
    </row>
    <row r="22" spans="1:11" ht="66.75" customHeight="1">
      <c r="A22" s="230" t="s">
        <v>200</v>
      </c>
      <c r="B22" s="230"/>
      <c r="C22" s="230"/>
      <c r="D22" s="230"/>
      <c r="E22" s="230"/>
      <c r="F22" s="230"/>
      <c r="G22" s="230"/>
      <c r="H22" s="230"/>
      <c r="I22" s="230"/>
    </row>
    <row r="23" spans="1:11">
      <c r="A23" s="52"/>
      <c r="B23" s="53"/>
      <c r="C23" s="56"/>
      <c r="D23" s="54"/>
      <c r="E23" s="54"/>
      <c r="F23" s="54"/>
      <c r="G23" s="54"/>
      <c r="H23" s="55"/>
      <c r="I23" s="57"/>
    </row>
    <row r="25" spans="1:11">
      <c r="B25" s="42" t="s">
        <v>185</v>
      </c>
      <c r="F25" s="116" t="s">
        <v>75</v>
      </c>
      <c r="J25" s="116"/>
      <c r="K25" s="116"/>
    </row>
    <row r="26" spans="1:11">
      <c r="F26" s="116" t="s">
        <v>36</v>
      </c>
      <c r="J26" s="116"/>
      <c r="K26" s="116"/>
    </row>
    <row r="27" spans="1:11">
      <c r="C27" s="151" t="s">
        <v>184</v>
      </c>
    </row>
    <row r="28" spans="1:11">
      <c r="C28" s="104" t="s">
        <v>221</v>
      </c>
    </row>
    <row r="29" spans="1:11" ht="21.75" customHeight="1">
      <c r="B29" s="238" t="s">
        <v>222</v>
      </c>
      <c r="C29" s="238"/>
      <c r="D29" s="238"/>
    </row>
    <row r="31" spans="1:11" ht="29.25" thickBot="1">
      <c r="A31" s="123" t="s">
        <v>66</v>
      </c>
      <c r="B31" s="123" t="s">
        <v>187</v>
      </c>
      <c r="C31" s="124" t="s">
        <v>195</v>
      </c>
    </row>
    <row r="32" spans="1:11" ht="30.75" thickBot="1">
      <c r="A32" s="122" t="s">
        <v>192</v>
      </c>
      <c r="B32" s="154" t="s">
        <v>223</v>
      </c>
      <c r="C32" s="118"/>
    </row>
    <row r="33" spans="1:4" ht="30.75" thickBot="1">
      <c r="A33" s="122" t="s">
        <v>95</v>
      </c>
      <c r="B33" s="155" t="s">
        <v>224</v>
      </c>
      <c r="C33" s="118"/>
    </row>
    <row r="34" spans="1:4" ht="15.75" thickBot="1">
      <c r="A34" s="122" t="s">
        <v>193</v>
      </c>
      <c r="B34" s="155" t="s">
        <v>225</v>
      </c>
      <c r="C34" s="118"/>
    </row>
    <row r="35" spans="1:4" ht="45.75" thickBot="1">
      <c r="A35" s="122" t="s">
        <v>96</v>
      </c>
      <c r="B35" s="155" t="s">
        <v>226</v>
      </c>
      <c r="C35" s="118"/>
    </row>
    <row r="36" spans="1:4" s="127" customFormat="1" ht="30.75" customHeight="1" thickBot="1">
      <c r="A36" s="122" t="s">
        <v>97</v>
      </c>
      <c r="B36" s="155" t="s">
        <v>227</v>
      </c>
      <c r="C36" s="153"/>
    </row>
    <row r="37" spans="1:4" ht="30.75" thickBot="1">
      <c r="A37" s="122" t="s">
        <v>98</v>
      </c>
      <c r="B37" s="155" t="s">
        <v>228</v>
      </c>
      <c r="C37" s="120"/>
    </row>
    <row r="39" spans="1:4" ht="32.25" customHeight="1">
      <c r="A39" s="213" t="s">
        <v>199</v>
      </c>
      <c r="B39" s="213"/>
      <c r="C39" s="213"/>
      <c r="D39" s="213"/>
    </row>
    <row r="41" spans="1:4">
      <c r="C41" s="104" t="s">
        <v>234</v>
      </c>
    </row>
    <row r="42" spans="1:4" ht="21.75" customHeight="1">
      <c r="B42" s="238" t="s">
        <v>250</v>
      </c>
      <c r="C42" s="238"/>
      <c r="D42" s="238"/>
    </row>
    <row r="44" spans="1:4" ht="29.25" thickBot="1">
      <c r="A44" s="123" t="s">
        <v>66</v>
      </c>
      <c r="B44" s="123" t="s">
        <v>187</v>
      </c>
      <c r="C44" s="124" t="s">
        <v>195</v>
      </c>
    </row>
    <row r="45" spans="1:4" ht="30.75" thickBot="1">
      <c r="A45" s="122" t="s">
        <v>192</v>
      </c>
      <c r="B45" s="154" t="s">
        <v>229</v>
      </c>
      <c r="C45" s="118"/>
    </row>
    <row r="46" spans="1:4" ht="15.75" thickBot="1">
      <c r="A46" s="122" t="s">
        <v>95</v>
      </c>
      <c r="B46" s="155" t="s">
        <v>230</v>
      </c>
      <c r="C46" s="118"/>
    </row>
    <row r="47" spans="1:4" ht="15.75" thickBot="1">
      <c r="A47" s="122" t="s">
        <v>193</v>
      </c>
      <c r="B47" s="155" t="s">
        <v>231</v>
      </c>
      <c r="C47" s="118"/>
    </row>
    <row r="48" spans="1:4" ht="30.75" thickBot="1">
      <c r="A48" s="122" t="s">
        <v>96</v>
      </c>
      <c r="B48" s="155" t="s">
        <v>232</v>
      </c>
      <c r="C48" s="118"/>
    </row>
    <row r="49" spans="1:4" s="127" customFormat="1" ht="30.75" customHeight="1" thickBot="1">
      <c r="A49" s="122" t="s">
        <v>97</v>
      </c>
      <c r="B49" s="155" t="s">
        <v>233</v>
      </c>
      <c r="C49" s="126"/>
    </row>
    <row r="51" spans="1:4" ht="32.25" customHeight="1">
      <c r="A51" s="213" t="s">
        <v>199</v>
      </c>
      <c r="B51" s="213"/>
      <c r="C51" s="213"/>
      <c r="D51" s="213"/>
    </row>
    <row r="53" spans="1:4">
      <c r="C53" s="104" t="s">
        <v>235</v>
      </c>
    </row>
    <row r="54" spans="1:4" ht="24.75" customHeight="1">
      <c r="B54" s="238" t="s">
        <v>236</v>
      </c>
      <c r="C54" s="238"/>
      <c r="D54" s="238"/>
    </row>
    <row r="56" spans="1:4" ht="29.25" thickBot="1">
      <c r="A56" s="123" t="s">
        <v>66</v>
      </c>
      <c r="B56" s="123" t="s">
        <v>187</v>
      </c>
      <c r="C56" s="124" t="s">
        <v>195</v>
      </c>
    </row>
    <row r="57" spans="1:4" ht="30.75" thickBot="1">
      <c r="A57" s="122" t="s">
        <v>192</v>
      </c>
      <c r="B57" s="154" t="s">
        <v>237</v>
      </c>
      <c r="C57" s="118"/>
    </row>
    <row r="58" spans="1:4" ht="15.75" thickBot="1">
      <c r="A58" s="122" t="s">
        <v>95</v>
      </c>
      <c r="B58" s="155" t="s">
        <v>225</v>
      </c>
      <c r="C58" s="118"/>
    </row>
    <row r="59" spans="1:4" ht="45.75" thickBot="1">
      <c r="A59" s="122" t="s">
        <v>193</v>
      </c>
      <c r="B59" s="155" t="s">
        <v>226</v>
      </c>
      <c r="C59" s="118"/>
    </row>
    <row r="60" spans="1:4" ht="15.75" thickBot="1">
      <c r="A60" s="122" t="s">
        <v>96</v>
      </c>
      <c r="B60" s="155" t="s">
        <v>227</v>
      </c>
      <c r="C60" s="118"/>
    </row>
    <row r="61" spans="1:4" s="127" customFormat="1" ht="30.75" customHeight="1" thickBot="1">
      <c r="A61" s="122" t="s">
        <v>97</v>
      </c>
      <c r="B61" s="155" t="s">
        <v>228</v>
      </c>
      <c r="C61" s="126"/>
    </row>
    <row r="63" spans="1:4" ht="32.25" customHeight="1">
      <c r="A63" s="213" t="s">
        <v>199</v>
      </c>
      <c r="B63" s="213"/>
      <c r="C63" s="213"/>
      <c r="D63" s="213"/>
    </row>
    <row r="65" spans="1:4">
      <c r="C65" s="156" t="s">
        <v>238</v>
      </c>
    </row>
    <row r="66" spans="1:4" ht="21.75" customHeight="1">
      <c r="B66" s="238" t="s">
        <v>242</v>
      </c>
      <c r="C66" s="238"/>
      <c r="D66" s="238"/>
    </row>
    <row r="68" spans="1:4" ht="29.25" thickBot="1">
      <c r="A68" s="123" t="s">
        <v>66</v>
      </c>
      <c r="B68" s="123" t="s">
        <v>187</v>
      </c>
      <c r="C68" s="124" t="s">
        <v>195</v>
      </c>
    </row>
    <row r="69" spans="1:4" ht="45.75" thickBot="1">
      <c r="A69" s="122" t="s">
        <v>192</v>
      </c>
      <c r="B69" s="154" t="s">
        <v>243</v>
      </c>
      <c r="C69" s="118"/>
    </row>
    <row r="70" spans="1:4" ht="45.75" thickBot="1">
      <c r="A70" s="122" t="s">
        <v>95</v>
      </c>
      <c r="B70" s="155" t="s">
        <v>244</v>
      </c>
      <c r="C70" s="118"/>
    </row>
    <row r="71" spans="1:4" ht="15.75" thickBot="1">
      <c r="A71" s="122" t="s">
        <v>193</v>
      </c>
      <c r="B71" s="155" t="s">
        <v>239</v>
      </c>
      <c r="C71" s="118"/>
    </row>
    <row r="72" spans="1:4" ht="45.75" thickBot="1">
      <c r="A72" s="122" t="s">
        <v>96</v>
      </c>
      <c r="B72" s="155" t="s">
        <v>240</v>
      </c>
      <c r="C72" s="118"/>
    </row>
    <row r="73" spans="1:4" ht="52.5" customHeight="1" thickBot="1">
      <c r="A73" s="122" t="s">
        <v>97</v>
      </c>
      <c r="B73" s="155" t="s">
        <v>245</v>
      </c>
      <c r="C73" s="118"/>
    </row>
    <row r="74" spans="1:4" ht="30.75" thickBot="1">
      <c r="A74" s="122" t="s">
        <v>98</v>
      </c>
      <c r="B74" s="154" t="s">
        <v>246</v>
      </c>
      <c r="C74" s="118"/>
    </row>
    <row r="75" spans="1:4" ht="48.75" customHeight="1" thickBot="1">
      <c r="A75" s="122" t="s">
        <v>99</v>
      </c>
      <c r="B75" s="155" t="s">
        <v>247</v>
      </c>
      <c r="C75" s="118"/>
    </row>
    <row r="76" spans="1:4" ht="15.75" thickBot="1">
      <c r="A76" s="122" t="s">
        <v>100</v>
      </c>
      <c r="B76" s="155" t="s">
        <v>241</v>
      </c>
      <c r="C76" s="118"/>
    </row>
    <row r="77" spans="1:4" ht="45.75" thickBot="1">
      <c r="A77" s="122" t="s">
        <v>101</v>
      </c>
      <c r="B77" s="155" t="s">
        <v>248</v>
      </c>
      <c r="C77" s="118"/>
    </row>
    <row r="78" spans="1:4" s="127" customFormat="1" ht="30.75" customHeight="1" thickBot="1">
      <c r="A78" s="122" t="s">
        <v>102</v>
      </c>
      <c r="B78" s="155" t="s">
        <v>249</v>
      </c>
      <c r="C78" s="126"/>
    </row>
    <row r="80" spans="1:4" ht="32.25" customHeight="1">
      <c r="A80" s="213" t="s">
        <v>199</v>
      </c>
      <c r="B80" s="213"/>
      <c r="C80" s="213"/>
      <c r="D80" s="213"/>
    </row>
  </sheetData>
  <mergeCells count="12">
    <mergeCell ref="A63:D63"/>
    <mergeCell ref="B66:D66"/>
    <mergeCell ref="A80:D80"/>
    <mergeCell ref="G1:I1"/>
    <mergeCell ref="G2:I2"/>
    <mergeCell ref="B6:D6"/>
    <mergeCell ref="A22:I22"/>
    <mergeCell ref="B29:D29"/>
    <mergeCell ref="A39:D39"/>
    <mergeCell ref="B42:D42"/>
    <mergeCell ref="A51:D51"/>
    <mergeCell ref="B54:D54"/>
  </mergeCells>
  <pageMargins left="0.7" right="0.7" top="0.75" bottom="0.75" header="0.3" footer="0.3"/>
  <pageSetup paperSize="9" scale="66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70" zoomScaleNormal="70" workbookViewId="0">
      <selection activeCell="B23" sqref="B23:B28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251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64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1.2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253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70"/>
      <c r="E7" s="43"/>
      <c r="F7" s="44"/>
      <c r="G7" s="44"/>
      <c r="H7" s="45"/>
      <c r="I7" s="45"/>
    </row>
    <row r="8" spans="1:9" ht="30">
      <c r="A8" s="105">
        <v>1</v>
      </c>
      <c r="B8" s="142" t="s">
        <v>254</v>
      </c>
      <c r="C8" s="143" t="s">
        <v>252</v>
      </c>
      <c r="D8" s="106"/>
      <c r="E8" s="43"/>
      <c r="F8" s="44"/>
      <c r="G8" s="44"/>
      <c r="H8" s="46"/>
      <c r="I8" s="46"/>
    </row>
    <row r="9" spans="1:9" ht="15.75" customHeight="1">
      <c r="A9" s="69"/>
      <c r="B9" s="70"/>
      <c r="C9" s="71"/>
      <c r="D9" s="72"/>
      <c r="E9" s="43"/>
      <c r="F9" s="44"/>
      <c r="G9" s="44"/>
      <c r="H9" s="46"/>
      <c r="I9" s="46"/>
    </row>
    <row r="10" spans="1:9" ht="42.75">
      <c r="A10" s="93" t="s">
        <v>54</v>
      </c>
      <c r="B10" s="93" t="s">
        <v>37</v>
      </c>
      <c r="C10" s="149" t="s">
        <v>38</v>
      </c>
      <c r="D10" s="93" t="s">
        <v>55</v>
      </c>
      <c r="E10" s="93" t="s">
        <v>56</v>
      </c>
      <c r="F10" s="93" t="s">
        <v>57</v>
      </c>
      <c r="G10" s="93" t="s">
        <v>201</v>
      </c>
      <c r="H10" s="49" t="s">
        <v>202</v>
      </c>
      <c r="I10" s="49" t="s">
        <v>58</v>
      </c>
    </row>
    <row r="11" spans="1:9">
      <c r="A11" s="150" t="s">
        <v>59</v>
      </c>
      <c r="B11" s="88"/>
      <c r="C11" s="68"/>
      <c r="D11" s="50"/>
      <c r="E11" s="50"/>
      <c r="F11" s="50"/>
      <c r="G11" s="109"/>
      <c r="H11" s="110"/>
      <c r="I11" s="90">
        <f>ROUND(ROUND(G11,2)*H11,2)</f>
        <v>0</v>
      </c>
    </row>
    <row r="12" spans="1:9">
      <c r="A12" s="150" t="s">
        <v>60</v>
      </c>
      <c r="B12" s="88"/>
      <c r="C12" s="68"/>
      <c r="D12" s="50"/>
      <c r="E12" s="50"/>
      <c r="F12" s="50"/>
      <c r="G12" s="109"/>
      <c r="H12" s="110"/>
      <c r="I12" s="90">
        <f t="shared" ref="I12:I16" si="0">ROUND(ROUND(G12,2)*H12,2)</f>
        <v>0</v>
      </c>
    </row>
    <row r="13" spans="1:9">
      <c r="A13" s="150" t="s">
        <v>61</v>
      </c>
      <c r="B13" s="88"/>
      <c r="C13" s="68"/>
      <c r="D13" s="50"/>
      <c r="E13" s="50"/>
      <c r="F13" s="50"/>
      <c r="G13" s="109"/>
      <c r="H13" s="110"/>
      <c r="I13" s="90">
        <f t="shared" si="0"/>
        <v>0</v>
      </c>
    </row>
    <row r="14" spans="1:9">
      <c r="A14" s="150" t="s">
        <v>62</v>
      </c>
      <c r="B14" s="88"/>
      <c r="C14" s="68"/>
      <c r="D14" s="50"/>
      <c r="E14" s="50"/>
      <c r="F14" s="50"/>
      <c r="G14" s="109"/>
      <c r="H14" s="110"/>
      <c r="I14" s="90">
        <f t="shared" si="0"/>
        <v>0</v>
      </c>
    </row>
    <row r="15" spans="1:9">
      <c r="A15" s="150" t="s">
        <v>63</v>
      </c>
      <c r="B15" s="88"/>
      <c r="C15" s="68"/>
      <c r="D15" s="50"/>
      <c r="E15" s="50"/>
      <c r="F15" s="50"/>
      <c r="G15" s="109"/>
      <c r="H15" s="110"/>
      <c r="I15" s="90">
        <f t="shared" si="0"/>
        <v>0</v>
      </c>
    </row>
    <row r="16" spans="1:9" ht="15.75" thickBot="1">
      <c r="A16" s="150" t="s">
        <v>64</v>
      </c>
      <c r="B16" s="88"/>
      <c r="C16" s="68"/>
      <c r="D16" s="50"/>
      <c r="E16" s="50"/>
      <c r="F16" s="50"/>
      <c r="G16" s="109"/>
      <c r="H16" s="110"/>
      <c r="I16" s="95">
        <f t="shared" si="0"/>
        <v>0</v>
      </c>
    </row>
    <row r="17" spans="1:9" ht="15.75" thickBot="1">
      <c r="A17" s="52"/>
      <c r="B17" s="53"/>
      <c r="C17" s="89"/>
      <c r="D17" s="54"/>
      <c r="E17" s="54"/>
      <c r="F17" s="54"/>
      <c r="G17" s="54"/>
      <c r="H17" s="130" t="s">
        <v>205</v>
      </c>
      <c r="I17" s="78">
        <f>SUM(I11:I16)</f>
        <v>0</v>
      </c>
    </row>
    <row r="18" spans="1:9">
      <c r="A18" s="52"/>
      <c r="B18" s="53"/>
      <c r="C18" s="56"/>
      <c r="D18" s="54"/>
      <c r="E18" s="54"/>
      <c r="F18" s="54"/>
      <c r="G18" s="54"/>
      <c r="H18" s="55"/>
      <c r="I18" s="57"/>
    </row>
    <row r="19" spans="1:9" ht="66.75" customHeight="1">
      <c r="A19" s="230" t="s">
        <v>200</v>
      </c>
      <c r="B19" s="230"/>
      <c r="C19" s="230"/>
      <c r="D19" s="230"/>
      <c r="E19" s="230"/>
      <c r="F19" s="230"/>
      <c r="G19" s="230"/>
      <c r="H19" s="230"/>
      <c r="I19" s="230"/>
    </row>
    <row r="20" spans="1:9">
      <c r="A20" s="52"/>
      <c r="B20" s="53"/>
      <c r="C20" s="56"/>
      <c r="D20" s="54"/>
      <c r="E20" s="54"/>
      <c r="F20" s="54"/>
      <c r="G20" s="54"/>
      <c r="H20" s="55"/>
      <c r="I20" s="57"/>
    </row>
    <row r="21" spans="1:9" ht="18.75">
      <c r="A21" s="223" t="s">
        <v>287</v>
      </c>
      <c r="B21" s="223"/>
      <c r="C21" s="223"/>
      <c r="D21" s="223"/>
      <c r="E21" s="223"/>
      <c r="F21" s="223"/>
      <c r="G21" s="223"/>
      <c r="H21" s="223"/>
      <c r="I21" s="223"/>
    </row>
    <row r="22" spans="1:9" ht="57">
      <c r="A22" s="27" t="s">
        <v>39</v>
      </c>
      <c r="B22" s="93" t="s">
        <v>183</v>
      </c>
      <c r="C22" s="92" t="s">
        <v>182</v>
      </c>
      <c r="D22" s="216" t="s">
        <v>40</v>
      </c>
      <c r="E22" s="217"/>
      <c r="F22" s="218"/>
      <c r="G22" s="93" t="s">
        <v>181</v>
      </c>
      <c r="H22" s="93" t="s">
        <v>41</v>
      </c>
      <c r="I22" s="93" t="s">
        <v>42</v>
      </c>
    </row>
    <row r="23" spans="1:9" ht="15" customHeight="1">
      <c r="A23" s="224" t="s">
        <v>13</v>
      </c>
      <c r="B23" s="226" t="s">
        <v>255</v>
      </c>
      <c r="C23" s="227">
        <v>36</v>
      </c>
      <c r="D23" s="28" t="s">
        <v>43</v>
      </c>
      <c r="E23" s="211"/>
      <c r="F23" s="212"/>
      <c r="G23" s="204">
        <v>1</v>
      </c>
      <c r="H23" s="220">
        <v>0</v>
      </c>
      <c r="I23" s="222">
        <f>H23*H23*C23</f>
        <v>0</v>
      </c>
    </row>
    <row r="24" spans="1:9">
      <c r="A24" s="224"/>
      <c r="B24" s="226"/>
      <c r="C24" s="228"/>
      <c r="D24" s="28" t="s">
        <v>44</v>
      </c>
      <c r="E24" s="211"/>
      <c r="F24" s="212"/>
      <c r="G24" s="205"/>
      <c r="H24" s="220"/>
      <c r="I24" s="222"/>
    </row>
    <row r="25" spans="1:9" ht="15" customHeight="1">
      <c r="A25" s="224"/>
      <c r="B25" s="226"/>
      <c r="C25" s="228"/>
      <c r="D25" s="28" t="s">
        <v>45</v>
      </c>
      <c r="E25" s="209" t="s">
        <v>46</v>
      </c>
      <c r="F25" s="215"/>
      <c r="G25" s="205"/>
      <c r="H25" s="220"/>
      <c r="I25" s="222"/>
    </row>
    <row r="26" spans="1:9">
      <c r="A26" s="224"/>
      <c r="B26" s="226"/>
      <c r="C26" s="228"/>
      <c r="D26" s="28" t="s">
        <v>47</v>
      </c>
      <c r="E26" s="211"/>
      <c r="F26" s="212"/>
      <c r="G26" s="205"/>
      <c r="H26" s="221"/>
      <c r="I26" s="222"/>
    </row>
    <row r="27" spans="1:9">
      <c r="A27" s="224"/>
      <c r="B27" s="226"/>
      <c r="C27" s="228"/>
      <c r="D27" s="28" t="s">
        <v>48</v>
      </c>
      <c r="E27" s="211"/>
      <c r="F27" s="212"/>
      <c r="G27" s="205"/>
      <c r="H27" s="220"/>
      <c r="I27" s="222"/>
    </row>
    <row r="28" spans="1:9">
      <c r="A28" s="224"/>
      <c r="B28" s="226"/>
      <c r="C28" s="229"/>
      <c r="D28" s="28" t="s">
        <v>49</v>
      </c>
      <c r="E28" s="211"/>
      <c r="F28" s="212"/>
      <c r="G28" s="206"/>
      <c r="H28" s="220"/>
      <c r="I28" s="222"/>
    </row>
    <row r="29" spans="1:9" ht="21" customHeight="1">
      <c r="A29" s="74"/>
      <c r="B29" s="48"/>
      <c r="C29" s="75"/>
      <c r="D29" s="73"/>
      <c r="E29" s="73"/>
      <c r="F29" s="73"/>
      <c r="G29" s="73"/>
      <c r="H29" s="107" t="s">
        <v>204</v>
      </c>
      <c r="I29" s="108">
        <f>SUM(I23:I28)</f>
        <v>0</v>
      </c>
    </row>
    <row r="30" spans="1:9" ht="21" customHeight="1">
      <c r="A30" s="74"/>
      <c r="B30" s="48"/>
      <c r="C30" s="75"/>
      <c r="D30" s="73"/>
      <c r="E30" s="73"/>
      <c r="F30" s="73"/>
      <c r="G30" s="73"/>
      <c r="H30" s="131"/>
      <c r="I30" s="132"/>
    </row>
    <row r="31" spans="1:9" ht="38.25" customHeight="1">
      <c r="A31" s="74"/>
      <c r="B31" s="48"/>
      <c r="C31" s="75"/>
      <c r="D31" s="73"/>
      <c r="E31" s="73"/>
      <c r="F31" s="133" t="s">
        <v>206</v>
      </c>
      <c r="G31" s="134">
        <f>SUM(I17+I29)</f>
        <v>0</v>
      </c>
      <c r="H31" s="234" t="s">
        <v>207</v>
      </c>
      <c r="I31" s="235"/>
    </row>
    <row r="32" spans="1:9">
      <c r="A32" s="74"/>
      <c r="B32" s="129" t="s">
        <v>203</v>
      </c>
      <c r="C32" s="75"/>
      <c r="D32" s="73"/>
      <c r="E32" s="73"/>
      <c r="F32" s="73"/>
      <c r="G32" s="73"/>
      <c r="H32" s="57"/>
      <c r="I32" s="57"/>
    </row>
    <row r="33" spans="1:12" ht="42.75">
      <c r="A33" s="47"/>
      <c r="B33" s="46"/>
      <c r="C33" s="87" t="s">
        <v>50</v>
      </c>
      <c r="D33" s="82" t="s">
        <v>51</v>
      </c>
      <c r="E33" s="87" t="s">
        <v>52</v>
      </c>
      <c r="F33" s="87" t="s">
        <v>53</v>
      </c>
      <c r="G33" s="46"/>
      <c r="H33" s="46"/>
      <c r="I33" s="58"/>
    </row>
    <row r="34" spans="1:12" ht="15.75" thickBot="1">
      <c r="A34" s="47"/>
      <c r="B34" s="137" t="s">
        <v>67</v>
      </c>
      <c r="C34" s="86"/>
      <c r="D34" s="81">
        <v>4000</v>
      </c>
      <c r="E34" s="81">
        <v>0.55000000000000004</v>
      </c>
      <c r="F34" s="29">
        <f>(C34*D34*E34)/1000</f>
        <v>0</v>
      </c>
      <c r="G34" s="46"/>
      <c r="H34" s="46"/>
      <c r="I34" s="46"/>
    </row>
    <row r="35" spans="1:12" ht="15.75" thickBot="1">
      <c r="A35" s="64"/>
      <c r="B35" s="31"/>
      <c r="C35" s="32"/>
      <c r="D35" s="34"/>
      <c r="E35" s="135" t="s">
        <v>73</v>
      </c>
      <c r="F35" s="136">
        <f>SUM(F34:F34)</f>
        <v>0</v>
      </c>
      <c r="G35" s="77"/>
      <c r="H35" s="65"/>
      <c r="I35" s="65"/>
      <c r="J35" s="59"/>
      <c r="K35" s="60"/>
      <c r="L35" s="61"/>
    </row>
    <row r="36" spans="1:12">
      <c r="A36" s="64"/>
      <c r="B36" s="31"/>
      <c r="C36" s="32"/>
      <c r="D36" s="34"/>
      <c r="E36" s="35"/>
      <c r="F36" s="33"/>
      <c r="G36" s="66"/>
      <c r="H36" s="67"/>
      <c r="I36" s="65"/>
      <c r="J36" s="59"/>
      <c r="K36" s="62"/>
      <c r="L36" s="63"/>
    </row>
    <row r="39" spans="1:12">
      <c r="B39" s="42" t="s">
        <v>185</v>
      </c>
      <c r="F39" s="116" t="s">
        <v>75</v>
      </c>
      <c r="J39" s="116"/>
      <c r="K39" s="116"/>
    </row>
    <row r="40" spans="1:12">
      <c r="F40" s="116" t="s">
        <v>36</v>
      </c>
      <c r="J40" s="116"/>
      <c r="K40" s="116"/>
    </row>
    <row r="41" spans="1:12">
      <c r="C41" s="115" t="s">
        <v>184</v>
      </c>
    </row>
    <row r="42" spans="1:12">
      <c r="B42" s="165" t="s">
        <v>312</v>
      </c>
      <c r="C42" s="165"/>
      <c r="D42" s="165"/>
    </row>
    <row r="43" spans="1:12">
      <c r="B43" s="42" t="s">
        <v>286</v>
      </c>
    </row>
    <row r="45" spans="1:12" ht="29.25" thickBot="1">
      <c r="A45" s="123" t="s">
        <v>66</v>
      </c>
      <c r="B45" s="123" t="s">
        <v>187</v>
      </c>
      <c r="C45" s="124" t="s">
        <v>195</v>
      </c>
    </row>
    <row r="46" spans="1:12" ht="30.75" thickBot="1">
      <c r="A46" s="122" t="s">
        <v>192</v>
      </c>
      <c r="B46" s="125" t="s">
        <v>256</v>
      </c>
      <c r="C46" s="118"/>
    </row>
    <row r="47" spans="1:12" ht="49.5" customHeight="1" thickBot="1">
      <c r="A47" s="122" t="s">
        <v>95</v>
      </c>
      <c r="B47" s="119" t="s">
        <v>257</v>
      </c>
      <c r="C47" s="118"/>
    </row>
    <row r="48" spans="1:12" ht="15.75" thickBot="1">
      <c r="A48" s="122" t="s">
        <v>193</v>
      </c>
      <c r="B48" s="119" t="s">
        <v>258</v>
      </c>
      <c r="C48" s="118"/>
    </row>
    <row r="49" spans="1:4" ht="45.75" thickBot="1">
      <c r="A49" s="122" t="s">
        <v>96</v>
      </c>
      <c r="B49" s="119" t="s">
        <v>259</v>
      </c>
      <c r="C49" s="118"/>
    </row>
    <row r="50" spans="1:4" s="127" customFormat="1" ht="32.25" customHeight="1" thickBot="1">
      <c r="A50" s="122" t="s">
        <v>97</v>
      </c>
      <c r="B50" s="119" t="s">
        <v>260</v>
      </c>
      <c r="C50" s="126"/>
    </row>
    <row r="51" spans="1:4" ht="45.75" thickBot="1">
      <c r="A51" s="122" t="s">
        <v>98</v>
      </c>
      <c r="B51" s="119" t="s">
        <v>262</v>
      </c>
      <c r="C51" s="118"/>
    </row>
    <row r="52" spans="1:4" ht="30.75" thickBot="1">
      <c r="A52" s="122" t="s">
        <v>99</v>
      </c>
      <c r="B52" s="119" t="s">
        <v>261</v>
      </c>
      <c r="C52" s="126"/>
    </row>
    <row r="54" spans="1:4" ht="29.25" customHeight="1">
      <c r="A54" s="213" t="s">
        <v>199</v>
      </c>
      <c r="B54" s="213"/>
      <c r="C54" s="213"/>
      <c r="D54" s="213"/>
    </row>
  </sheetData>
  <mergeCells count="20">
    <mergeCell ref="D22:F22"/>
    <mergeCell ref="G1:I1"/>
    <mergeCell ref="G2:I2"/>
    <mergeCell ref="B6:D6"/>
    <mergeCell ref="A19:I19"/>
    <mergeCell ref="A21:I21"/>
    <mergeCell ref="H31:I31"/>
    <mergeCell ref="A54:D54"/>
    <mergeCell ref="I23:I28"/>
    <mergeCell ref="E24:F24"/>
    <mergeCell ref="E25:F25"/>
    <mergeCell ref="E26:F26"/>
    <mergeCell ref="E27:F27"/>
    <mergeCell ref="E28:F28"/>
    <mergeCell ref="A23:A28"/>
    <mergeCell ref="B23:B28"/>
    <mergeCell ref="C23:C28"/>
    <mergeCell ref="E23:F23"/>
    <mergeCell ref="G23:G28"/>
    <mergeCell ref="H23:H28"/>
  </mergeCells>
  <pageMargins left="0.25" right="0.25" top="0.75" bottom="0.75" header="0.3" footer="0.3"/>
  <pageSetup paperSize="9" scale="63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2" zoomScale="70" zoomScaleNormal="70" workbookViewId="0">
      <selection activeCell="B8" sqref="B8:C8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263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117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2.7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266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70"/>
      <c r="E7" s="43"/>
      <c r="F7" s="44"/>
      <c r="G7" s="44"/>
      <c r="H7" s="45"/>
      <c r="I7" s="45"/>
    </row>
    <row r="8" spans="1:9" ht="30">
      <c r="A8" s="105">
        <v>1</v>
      </c>
      <c r="B8" s="142" t="s">
        <v>264</v>
      </c>
      <c r="C8" s="143" t="s">
        <v>265</v>
      </c>
      <c r="D8" s="106"/>
      <c r="E8" s="43"/>
      <c r="F8" s="44"/>
      <c r="G8" s="44"/>
      <c r="H8" s="46"/>
      <c r="I8" s="46"/>
    </row>
    <row r="9" spans="1:9" ht="15.75" customHeight="1">
      <c r="A9" s="69"/>
      <c r="B9" s="70"/>
      <c r="C9" s="71"/>
      <c r="D9" s="72"/>
      <c r="E9" s="43"/>
      <c r="F9" s="44"/>
      <c r="G9" s="44"/>
      <c r="H9" s="46"/>
      <c r="I9" s="46"/>
    </row>
    <row r="10" spans="1:9" ht="42.75">
      <c r="A10" s="93" t="s">
        <v>54</v>
      </c>
      <c r="B10" s="93" t="s">
        <v>37</v>
      </c>
      <c r="C10" s="149" t="s">
        <v>38</v>
      </c>
      <c r="D10" s="93" t="s">
        <v>55</v>
      </c>
      <c r="E10" s="93" t="s">
        <v>56</v>
      </c>
      <c r="F10" s="93" t="s">
        <v>57</v>
      </c>
      <c r="G10" s="93" t="s">
        <v>201</v>
      </c>
      <c r="H10" s="49" t="s">
        <v>202</v>
      </c>
      <c r="I10" s="49" t="s">
        <v>58</v>
      </c>
    </row>
    <row r="11" spans="1:9">
      <c r="A11" s="150" t="s">
        <v>59</v>
      </c>
      <c r="B11" s="88"/>
      <c r="C11" s="68"/>
      <c r="D11" s="50"/>
      <c r="E11" s="50"/>
      <c r="F11" s="50"/>
      <c r="G11" s="109"/>
      <c r="H11" s="110"/>
      <c r="I11" s="90">
        <f>ROUND(ROUND(G11,2)*H11,2)</f>
        <v>0</v>
      </c>
    </row>
    <row r="12" spans="1:9" ht="15.75" thickBot="1">
      <c r="A12" s="150" t="s">
        <v>60</v>
      </c>
      <c r="B12" s="88"/>
      <c r="C12" s="68"/>
      <c r="D12" s="50"/>
      <c r="E12" s="50"/>
      <c r="F12" s="50"/>
      <c r="G12" s="109"/>
      <c r="H12" s="110"/>
      <c r="I12" s="90">
        <f t="shared" ref="I12" si="0">ROUND(ROUND(G12,2)*H12,2)</f>
        <v>0</v>
      </c>
    </row>
    <row r="13" spans="1:9" ht="15.75" thickBot="1">
      <c r="A13" s="52"/>
      <c r="B13" s="53"/>
      <c r="C13" s="89"/>
      <c r="D13" s="54"/>
      <c r="E13" s="54"/>
      <c r="F13" s="54"/>
      <c r="G13" s="54"/>
      <c r="H13" s="130" t="s">
        <v>211</v>
      </c>
      <c r="I13" s="78">
        <f>SUM(I11:I12)</f>
        <v>0</v>
      </c>
    </row>
    <row r="14" spans="1:9" ht="0.75" customHeight="1">
      <c r="A14" s="52"/>
      <c r="B14" s="53"/>
      <c r="C14" s="56"/>
      <c r="D14" s="54"/>
      <c r="E14" s="54"/>
      <c r="F14" s="54"/>
      <c r="G14" s="54"/>
      <c r="H14" s="55"/>
      <c r="I14" s="57"/>
    </row>
    <row r="15" spans="1:9" ht="64.5" customHeight="1">
      <c r="A15" s="230" t="s">
        <v>200</v>
      </c>
      <c r="B15" s="230"/>
      <c r="C15" s="230"/>
      <c r="D15" s="230"/>
      <c r="E15" s="230"/>
      <c r="F15" s="230"/>
      <c r="G15" s="230"/>
      <c r="H15" s="230"/>
      <c r="I15" s="230"/>
    </row>
    <row r="16" spans="1:9" hidden="1">
      <c r="A16" s="52"/>
      <c r="B16" s="53"/>
      <c r="C16" s="56"/>
      <c r="D16" s="54"/>
      <c r="E16" s="54"/>
      <c r="F16" s="54"/>
      <c r="G16" s="54"/>
      <c r="H16" s="55"/>
      <c r="I16" s="57"/>
    </row>
    <row r="17" spans="1:11" ht="3" customHeight="1">
      <c r="A17" s="52"/>
      <c r="B17" s="53"/>
      <c r="C17" s="56"/>
      <c r="D17" s="54"/>
      <c r="E17" s="54"/>
      <c r="F17" s="54"/>
      <c r="G17" s="54"/>
      <c r="H17" s="55"/>
      <c r="I17" s="57"/>
    </row>
    <row r="19" spans="1:11">
      <c r="B19" s="42" t="s">
        <v>185</v>
      </c>
      <c r="F19" s="116" t="s">
        <v>75</v>
      </c>
      <c r="J19" s="116"/>
      <c r="K19" s="116"/>
    </row>
    <row r="20" spans="1:11">
      <c r="F20" s="116" t="s">
        <v>36</v>
      </c>
      <c r="J20" s="116"/>
      <c r="K20" s="116"/>
    </row>
    <row r="21" spans="1:11">
      <c r="C21" s="115" t="s">
        <v>184</v>
      </c>
    </row>
    <row r="22" spans="1:11">
      <c r="B22" s="42" t="s">
        <v>285</v>
      </c>
    </row>
    <row r="24" spans="1:11" ht="29.25" thickBot="1">
      <c r="A24" s="123" t="s">
        <v>66</v>
      </c>
      <c r="B24" s="123" t="s">
        <v>187</v>
      </c>
      <c r="C24" s="124" t="s">
        <v>195</v>
      </c>
    </row>
    <row r="25" spans="1:11" ht="30.75" thickBot="1">
      <c r="A25" s="122" t="s">
        <v>192</v>
      </c>
      <c r="B25" s="125" t="s">
        <v>278</v>
      </c>
      <c r="C25" s="118"/>
    </row>
    <row r="26" spans="1:11" ht="64.5" customHeight="1" thickBot="1">
      <c r="A26" s="122" t="s">
        <v>95</v>
      </c>
      <c r="B26" s="119" t="s">
        <v>279</v>
      </c>
      <c r="C26" s="118"/>
    </row>
    <row r="27" spans="1:11" ht="30.75" thickBot="1">
      <c r="A27" s="122" t="s">
        <v>193</v>
      </c>
      <c r="B27" s="119" t="s">
        <v>280</v>
      </c>
      <c r="C27" s="118"/>
    </row>
    <row r="28" spans="1:11" ht="15.75" thickBot="1">
      <c r="A28" s="122" t="s">
        <v>96</v>
      </c>
      <c r="B28" s="119" t="s">
        <v>281</v>
      </c>
      <c r="C28" s="118"/>
    </row>
    <row r="29" spans="1:11" s="127" customFormat="1" ht="32.25" customHeight="1" thickBot="1">
      <c r="A29" s="122" t="s">
        <v>97</v>
      </c>
      <c r="B29" s="119" t="s">
        <v>282</v>
      </c>
      <c r="C29" s="126"/>
    </row>
    <row r="30" spans="1:11" ht="15.75" thickBot="1">
      <c r="A30" s="122" t="s">
        <v>98</v>
      </c>
      <c r="B30" s="119" t="s">
        <v>227</v>
      </c>
      <c r="C30" s="118"/>
    </row>
    <row r="31" spans="1:11" ht="30.75" thickBot="1">
      <c r="A31" s="122" t="s">
        <v>99</v>
      </c>
      <c r="B31" s="119" t="s">
        <v>283</v>
      </c>
      <c r="C31" s="126"/>
    </row>
    <row r="32" spans="1:11" ht="30.75" thickBot="1">
      <c r="A32" s="122" t="s">
        <v>100</v>
      </c>
      <c r="B32" s="119" t="s">
        <v>284</v>
      </c>
      <c r="C32" s="118"/>
    </row>
    <row r="34" spans="1:4" ht="29.25" customHeight="1">
      <c r="A34" s="213" t="s">
        <v>199</v>
      </c>
      <c r="B34" s="213"/>
      <c r="C34" s="213"/>
      <c r="D34" s="213"/>
    </row>
  </sheetData>
  <mergeCells count="5">
    <mergeCell ref="G1:I1"/>
    <mergeCell ref="G2:I2"/>
    <mergeCell ref="B6:D6"/>
    <mergeCell ref="A15:I15"/>
    <mergeCell ref="A34:D34"/>
  </mergeCells>
  <pageMargins left="0.7" right="0.7" top="0.75" bottom="0.75" header="0.3" footer="0.3"/>
  <pageSetup paperSize="9" scale="66" fitToHeight="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70" zoomScaleNormal="70" workbookViewId="0">
      <selection activeCell="B8" sqref="B8:D8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267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117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2.7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272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111" t="s">
        <v>270</v>
      </c>
      <c r="E7" s="43"/>
      <c r="F7" s="44"/>
      <c r="G7" s="44"/>
      <c r="H7" s="45"/>
      <c r="I7" s="45"/>
    </row>
    <row r="8" spans="1:9" ht="45">
      <c r="A8" s="105">
        <v>1</v>
      </c>
      <c r="B8" s="142" t="s">
        <v>268</v>
      </c>
      <c r="C8" s="143" t="s">
        <v>269</v>
      </c>
      <c r="D8" s="157" t="s">
        <v>271</v>
      </c>
      <c r="E8" s="43"/>
      <c r="F8" s="44"/>
      <c r="G8" s="44"/>
      <c r="H8" s="46"/>
      <c r="I8" s="46"/>
    </row>
    <row r="9" spans="1:9" ht="15.75" customHeight="1">
      <c r="A9" s="69"/>
      <c r="B9" s="70"/>
      <c r="C9" s="71"/>
      <c r="D9" s="72"/>
      <c r="E9" s="43"/>
      <c r="F9" s="44"/>
      <c r="G9" s="44"/>
      <c r="H9" s="46"/>
      <c r="I9" s="46"/>
    </row>
    <row r="10" spans="1:9" ht="42.75">
      <c r="A10" s="93" t="s">
        <v>54</v>
      </c>
      <c r="B10" s="93" t="s">
        <v>37</v>
      </c>
      <c r="C10" s="149" t="s">
        <v>38</v>
      </c>
      <c r="D10" s="93" t="s">
        <v>55</v>
      </c>
      <c r="E10" s="93" t="s">
        <v>56</v>
      </c>
      <c r="F10" s="93" t="s">
        <v>57</v>
      </c>
      <c r="G10" s="93" t="s">
        <v>201</v>
      </c>
      <c r="H10" s="49" t="s">
        <v>202</v>
      </c>
      <c r="I10" s="49" t="s">
        <v>58</v>
      </c>
    </row>
    <row r="11" spans="1:9">
      <c r="A11" s="150" t="s">
        <v>59</v>
      </c>
      <c r="B11" s="88"/>
      <c r="C11" s="68"/>
      <c r="D11" s="50"/>
      <c r="E11" s="50"/>
      <c r="F11" s="50"/>
      <c r="G11" s="109"/>
      <c r="H11" s="110"/>
      <c r="I11" s="90">
        <f>ROUND(ROUND(G11,2)*H11,2)</f>
        <v>0</v>
      </c>
    </row>
    <row r="12" spans="1:9" ht="15.75" thickBot="1">
      <c r="A12" s="150" t="s">
        <v>60</v>
      </c>
      <c r="B12" s="88"/>
      <c r="C12" s="68"/>
      <c r="D12" s="50"/>
      <c r="E12" s="50"/>
      <c r="F12" s="50"/>
      <c r="G12" s="109"/>
      <c r="H12" s="110"/>
      <c r="I12" s="90">
        <f t="shared" ref="I12" si="0">ROUND(ROUND(G12,2)*H12,2)</f>
        <v>0</v>
      </c>
    </row>
    <row r="13" spans="1:9" ht="15.75" thickBot="1">
      <c r="A13" s="52"/>
      <c r="B13" s="53"/>
      <c r="C13" s="89"/>
      <c r="D13" s="54"/>
      <c r="E13" s="54"/>
      <c r="F13" s="54"/>
      <c r="G13" s="54"/>
      <c r="H13" s="130" t="s">
        <v>211</v>
      </c>
      <c r="I13" s="78">
        <f>SUM(I11:I12)</f>
        <v>0</v>
      </c>
    </row>
    <row r="14" spans="1:9">
      <c r="A14" s="52"/>
      <c r="B14" s="53"/>
      <c r="C14" s="56"/>
      <c r="D14" s="54"/>
      <c r="E14" s="54"/>
      <c r="F14" s="54"/>
      <c r="G14" s="54"/>
      <c r="H14" s="55"/>
      <c r="I14" s="57"/>
    </row>
    <row r="15" spans="1:9" ht="66.75" customHeight="1">
      <c r="A15" s="230" t="s">
        <v>200</v>
      </c>
      <c r="B15" s="230"/>
      <c r="C15" s="230"/>
      <c r="D15" s="230"/>
      <c r="E15" s="230"/>
      <c r="F15" s="230"/>
      <c r="G15" s="230"/>
      <c r="H15" s="230"/>
      <c r="I15" s="230"/>
    </row>
    <row r="16" spans="1:9">
      <c r="A16" s="52"/>
      <c r="B16" s="53"/>
      <c r="C16" s="56"/>
      <c r="D16" s="54"/>
      <c r="E16" s="54"/>
      <c r="F16" s="54"/>
      <c r="G16" s="54"/>
      <c r="H16" s="55"/>
      <c r="I16" s="57"/>
    </row>
    <row r="17" spans="1:11">
      <c r="A17" s="52"/>
      <c r="B17" s="53"/>
      <c r="C17" s="56"/>
      <c r="D17" s="54"/>
      <c r="E17" s="54"/>
      <c r="F17" s="54"/>
      <c r="G17" s="54"/>
      <c r="H17" s="55"/>
      <c r="I17" s="57"/>
    </row>
    <row r="19" spans="1:11">
      <c r="B19" s="42" t="s">
        <v>185</v>
      </c>
      <c r="F19" s="116" t="s">
        <v>75</v>
      </c>
      <c r="J19" s="116"/>
      <c r="K19" s="116"/>
    </row>
    <row r="20" spans="1:11">
      <c r="F20" s="116" t="s">
        <v>36</v>
      </c>
      <c r="J20" s="116"/>
      <c r="K20" s="116"/>
    </row>
    <row r="21" spans="1:11">
      <c r="C21" s="115" t="s">
        <v>184</v>
      </c>
    </row>
    <row r="22" spans="1:11" ht="31.5" customHeight="1">
      <c r="B22" s="240" t="s">
        <v>311</v>
      </c>
      <c r="C22" s="240"/>
      <c r="D22" s="240"/>
    </row>
    <row r="24" spans="1:11" ht="29.25" thickBot="1">
      <c r="A24" s="123" t="s">
        <v>66</v>
      </c>
      <c r="B24" s="123" t="s">
        <v>187</v>
      </c>
      <c r="C24" s="124" t="s">
        <v>195</v>
      </c>
    </row>
    <row r="25" spans="1:11" ht="45.75" thickBot="1">
      <c r="A25" s="122" t="s">
        <v>192</v>
      </c>
      <c r="B25" s="154" t="s">
        <v>308</v>
      </c>
      <c r="C25" s="118"/>
    </row>
    <row r="26" spans="1:11" ht="64.5" customHeight="1" thickBot="1">
      <c r="A26" s="122" t="s">
        <v>95</v>
      </c>
      <c r="B26" s="155" t="s">
        <v>302</v>
      </c>
      <c r="C26" s="118"/>
    </row>
    <row r="27" spans="1:11" ht="30">
      <c r="A27" s="122" t="s">
        <v>193</v>
      </c>
      <c r="B27" s="161" t="s">
        <v>303</v>
      </c>
      <c r="C27" s="118"/>
    </row>
    <row r="28" spans="1:11" ht="45">
      <c r="A28" s="162" t="s">
        <v>96</v>
      </c>
      <c r="B28" s="164" t="s">
        <v>310</v>
      </c>
      <c r="C28" s="163"/>
    </row>
    <row r="29" spans="1:11" s="127" customFormat="1" ht="32.25" customHeight="1" thickBot="1">
      <c r="A29" s="122" t="s">
        <v>97</v>
      </c>
      <c r="B29" s="155" t="s">
        <v>304</v>
      </c>
      <c r="C29" s="118"/>
    </row>
    <row r="30" spans="1:11" ht="15.75" thickBot="1">
      <c r="A30" s="122" t="s">
        <v>98</v>
      </c>
      <c r="B30" s="155" t="s">
        <v>305</v>
      </c>
      <c r="C30" s="163"/>
    </row>
    <row r="31" spans="1:11" ht="45.75" thickBot="1">
      <c r="A31" s="122" t="s">
        <v>99</v>
      </c>
      <c r="B31" s="155" t="s">
        <v>306</v>
      </c>
      <c r="C31" s="118"/>
    </row>
    <row r="32" spans="1:11" ht="30.75" thickBot="1">
      <c r="A32" s="122" t="s">
        <v>100</v>
      </c>
      <c r="B32" s="155" t="s">
        <v>307</v>
      </c>
      <c r="C32" s="163"/>
    </row>
    <row r="33" spans="1:4" ht="45.75" thickBot="1">
      <c r="A33" s="122" t="s">
        <v>101</v>
      </c>
      <c r="B33" s="155" t="s">
        <v>309</v>
      </c>
      <c r="C33" s="118"/>
    </row>
    <row r="34" spans="1:4" ht="45.75" thickBot="1">
      <c r="A34" s="122" t="s">
        <v>102</v>
      </c>
      <c r="B34" s="155" t="s">
        <v>300</v>
      </c>
      <c r="C34" s="163"/>
    </row>
    <row r="36" spans="1:4" ht="29.25" customHeight="1">
      <c r="A36" s="213" t="s">
        <v>199</v>
      </c>
      <c r="B36" s="213"/>
      <c r="C36" s="213"/>
      <c r="D36" s="213"/>
    </row>
  </sheetData>
  <mergeCells count="6">
    <mergeCell ref="G1:I1"/>
    <mergeCell ref="G2:I2"/>
    <mergeCell ref="B6:D6"/>
    <mergeCell ref="A15:I15"/>
    <mergeCell ref="A36:D36"/>
    <mergeCell ref="B22:D22"/>
  </mergeCells>
  <pageMargins left="0.7" right="0.7" top="0.75" bottom="0.75" header="0.3" footer="0.3"/>
  <pageSetup paperSize="9" scale="66" fitToHeight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70" zoomScaleNormal="70" workbookViewId="0">
      <selection activeCell="B8" sqref="B8:D8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275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117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2.7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274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111" t="s">
        <v>270</v>
      </c>
      <c r="E7" s="43"/>
      <c r="F7" s="44"/>
      <c r="G7" s="44"/>
      <c r="H7" s="45"/>
      <c r="I7" s="45"/>
    </row>
    <row r="8" spans="1:9" ht="60">
      <c r="A8" s="105">
        <v>1</v>
      </c>
      <c r="B8" s="142" t="s">
        <v>273</v>
      </c>
      <c r="C8" s="143" t="s">
        <v>276</v>
      </c>
      <c r="D8" s="157" t="s">
        <v>277</v>
      </c>
      <c r="E8" s="43"/>
      <c r="F8" s="44"/>
      <c r="G8" s="44"/>
      <c r="H8" s="46"/>
      <c r="I8" s="46"/>
    </row>
    <row r="9" spans="1:9" ht="15.75" customHeight="1">
      <c r="A9" s="69"/>
      <c r="B9" s="70"/>
      <c r="C9" s="71"/>
      <c r="D9" s="72"/>
      <c r="E9" s="43"/>
      <c r="F9" s="44"/>
      <c r="G9" s="44"/>
      <c r="H9" s="46"/>
      <c r="I9" s="46"/>
    </row>
    <row r="10" spans="1:9" ht="42.75">
      <c r="A10" s="93" t="s">
        <v>54</v>
      </c>
      <c r="B10" s="93" t="s">
        <v>37</v>
      </c>
      <c r="C10" s="149" t="s">
        <v>38</v>
      </c>
      <c r="D10" s="93" t="s">
        <v>55</v>
      </c>
      <c r="E10" s="93" t="s">
        <v>56</v>
      </c>
      <c r="F10" s="93" t="s">
        <v>57</v>
      </c>
      <c r="G10" s="93" t="s">
        <v>201</v>
      </c>
      <c r="H10" s="49" t="s">
        <v>202</v>
      </c>
      <c r="I10" s="49" t="s">
        <v>58</v>
      </c>
    </row>
    <row r="11" spans="1:9">
      <c r="A11" s="150" t="s">
        <v>59</v>
      </c>
      <c r="B11" s="88"/>
      <c r="C11" s="68"/>
      <c r="D11" s="50"/>
      <c r="E11" s="50"/>
      <c r="F11" s="50"/>
      <c r="G11" s="109"/>
      <c r="H11" s="110"/>
      <c r="I11" s="90">
        <f>ROUND(ROUND(G11,2)*H11,2)</f>
        <v>0</v>
      </c>
    </row>
    <row r="12" spans="1:9" ht="15.75" thickBot="1">
      <c r="A12" s="150" t="s">
        <v>60</v>
      </c>
      <c r="B12" s="88"/>
      <c r="C12" s="68"/>
      <c r="D12" s="50"/>
      <c r="E12" s="50"/>
      <c r="F12" s="50"/>
      <c r="G12" s="109"/>
      <c r="H12" s="110"/>
      <c r="I12" s="90">
        <f t="shared" ref="I12" si="0">ROUND(ROUND(G12,2)*H12,2)</f>
        <v>0</v>
      </c>
    </row>
    <row r="13" spans="1:9" ht="15.75" thickBot="1">
      <c r="A13" s="52"/>
      <c r="B13" s="53"/>
      <c r="C13" s="89"/>
      <c r="D13" s="54"/>
      <c r="E13" s="54"/>
      <c r="F13" s="54"/>
      <c r="G13" s="54"/>
      <c r="H13" s="130" t="s">
        <v>211</v>
      </c>
      <c r="I13" s="78">
        <f>SUM(I11:I12)</f>
        <v>0</v>
      </c>
    </row>
    <row r="14" spans="1:9">
      <c r="A14" s="52"/>
      <c r="B14" s="53"/>
      <c r="C14" s="56"/>
      <c r="D14" s="54"/>
      <c r="E14" s="54"/>
      <c r="F14" s="54"/>
      <c r="G14" s="54"/>
      <c r="H14" s="55"/>
      <c r="I14" s="57"/>
    </row>
    <row r="15" spans="1:9" ht="66.75" customHeight="1">
      <c r="A15" s="230" t="s">
        <v>200</v>
      </c>
      <c r="B15" s="230"/>
      <c r="C15" s="230"/>
      <c r="D15" s="230"/>
      <c r="E15" s="230"/>
      <c r="F15" s="230"/>
      <c r="G15" s="230"/>
      <c r="H15" s="230"/>
      <c r="I15" s="230"/>
    </row>
    <row r="16" spans="1:9">
      <c r="A16" s="52"/>
      <c r="B16" s="53"/>
      <c r="C16" s="56"/>
      <c r="D16" s="54"/>
      <c r="E16" s="54"/>
      <c r="F16" s="54"/>
      <c r="G16" s="54"/>
      <c r="H16" s="55"/>
      <c r="I16" s="57"/>
    </row>
    <row r="17" spans="1:11">
      <c r="A17" s="52"/>
      <c r="B17" s="53"/>
      <c r="C17" s="56"/>
      <c r="D17" s="54"/>
      <c r="E17" s="54"/>
      <c r="F17" s="54"/>
      <c r="G17" s="54"/>
      <c r="H17" s="55"/>
      <c r="I17" s="57"/>
    </row>
    <row r="19" spans="1:11">
      <c r="B19" s="42" t="s">
        <v>185</v>
      </c>
      <c r="F19" s="116" t="s">
        <v>75</v>
      </c>
      <c r="J19" s="116"/>
      <c r="K19" s="116"/>
    </row>
    <row r="20" spans="1:11">
      <c r="F20" s="116" t="s">
        <v>36</v>
      </c>
      <c r="J20" s="116"/>
      <c r="K20" s="116"/>
    </row>
    <row r="21" spans="1:11">
      <c r="C21" s="115" t="s">
        <v>184</v>
      </c>
    </row>
    <row r="22" spans="1:11" ht="33" customHeight="1">
      <c r="B22" s="240" t="s">
        <v>301</v>
      </c>
      <c r="C22" s="240"/>
      <c r="D22" s="240"/>
    </row>
    <row r="24" spans="1:11" ht="29.25" thickBot="1">
      <c r="A24" s="123" t="s">
        <v>66</v>
      </c>
      <c r="B24" s="123" t="s">
        <v>187</v>
      </c>
      <c r="C24" s="124" t="s">
        <v>195</v>
      </c>
    </row>
    <row r="25" spans="1:11" ht="60.75" thickBot="1">
      <c r="A25" s="122" t="s">
        <v>192</v>
      </c>
      <c r="B25" s="125" t="s">
        <v>294</v>
      </c>
      <c r="C25" s="118"/>
    </row>
    <row r="26" spans="1:11" ht="64.5" customHeight="1" thickBot="1">
      <c r="A26" s="122" t="s">
        <v>95</v>
      </c>
      <c r="B26" s="119" t="s">
        <v>290</v>
      </c>
      <c r="C26" s="118"/>
    </row>
    <row r="27" spans="1:11" ht="30.75" thickBot="1">
      <c r="A27" s="122" t="s">
        <v>193</v>
      </c>
      <c r="B27" s="119" t="s">
        <v>291</v>
      </c>
      <c r="C27" s="118"/>
    </row>
    <row r="28" spans="1:11" ht="45.75" thickBot="1">
      <c r="A28" s="122" t="s">
        <v>96</v>
      </c>
      <c r="B28" s="158" t="s">
        <v>295</v>
      </c>
      <c r="C28" s="118"/>
    </row>
    <row r="29" spans="1:11" s="127" customFormat="1" ht="32.25" customHeight="1" thickBot="1">
      <c r="A29" s="122" t="s">
        <v>97</v>
      </c>
      <c r="B29" s="125" t="s">
        <v>296</v>
      </c>
      <c r="C29" s="118"/>
    </row>
    <row r="30" spans="1:11" ht="30.75" thickBot="1">
      <c r="A30" s="122" t="s">
        <v>98</v>
      </c>
      <c r="B30" s="119" t="s">
        <v>297</v>
      </c>
      <c r="C30" s="118"/>
    </row>
    <row r="31" spans="1:11" ht="75.75" thickBot="1">
      <c r="A31" s="122" t="s">
        <v>99</v>
      </c>
      <c r="B31" s="159" t="s">
        <v>292</v>
      </c>
      <c r="C31" s="118"/>
    </row>
    <row r="32" spans="1:11" ht="75.75" thickBot="1">
      <c r="A32" s="122" t="s">
        <v>100</v>
      </c>
      <c r="B32" s="159" t="s">
        <v>293</v>
      </c>
      <c r="C32" s="118"/>
    </row>
    <row r="33" spans="1:4" ht="30.75" thickBot="1">
      <c r="A33" s="122" t="s">
        <v>101</v>
      </c>
      <c r="B33" s="158" t="s">
        <v>299</v>
      </c>
      <c r="C33" s="118"/>
    </row>
    <row r="34" spans="1:4" ht="45.75" thickBot="1">
      <c r="A34" s="122" t="s">
        <v>102</v>
      </c>
      <c r="B34" s="159" t="s">
        <v>298</v>
      </c>
      <c r="C34" s="118"/>
    </row>
    <row r="35" spans="1:4" ht="45.75" thickBot="1">
      <c r="A35" s="122" t="s">
        <v>103</v>
      </c>
      <c r="B35" s="159" t="s">
        <v>300</v>
      </c>
      <c r="C35" s="118"/>
    </row>
    <row r="37" spans="1:4" ht="29.25" customHeight="1">
      <c r="A37" s="213" t="s">
        <v>199</v>
      </c>
      <c r="B37" s="213"/>
      <c r="C37" s="213"/>
      <c r="D37" s="213"/>
    </row>
  </sheetData>
  <mergeCells count="6">
    <mergeCell ref="G1:I1"/>
    <mergeCell ref="G2:I2"/>
    <mergeCell ref="B6:D6"/>
    <mergeCell ref="A15:I15"/>
    <mergeCell ref="A37:D37"/>
    <mergeCell ref="B22:D22"/>
  </mergeCells>
  <pageMargins left="0.7" right="0.7" top="0.75" bottom="0.75" header="0.3" footer="0.3"/>
  <pageSetup paperSize="9" scale="66" fitToHeight="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workbookViewId="0">
      <selection activeCell="A8" sqref="A8:D9"/>
    </sheetView>
  </sheetViews>
  <sheetFormatPr defaultRowHeight="15"/>
  <cols>
    <col min="1" max="1" width="6.5703125" style="42" customWidth="1"/>
    <col min="2" max="2" width="47.28515625" style="42" customWidth="1"/>
    <col min="3" max="3" width="31.7109375" style="42" customWidth="1"/>
    <col min="4" max="4" width="30.140625" style="42" customWidth="1"/>
    <col min="5" max="5" width="19" style="42" customWidth="1"/>
    <col min="6" max="6" width="19.28515625" style="42" customWidth="1"/>
    <col min="7" max="7" width="18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4"/>
      <c r="B1" s="21" t="str">
        <f>'Formularz oferty'!D4</f>
        <v>DFP.271.118.2020.KK</v>
      </c>
      <c r="C1" s="64"/>
      <c r="D1" s="64"/>
      <c r="E1" s="64"/>
      <c r="F1" s="64"/>
      <c r="G1" s="219" t="s">
        <v>35</v>
      </c>
      <c r="H1" s="219"/>
      <c r="I1" s="219"/>
    </row>
    <row r="2" spans="1:9">
      <c r="A2" s="64"/>
      <c r="C2" s="117" t="s">
        <v>313</v>
      </c>
      <c r="D2" s="64"/>
      <c r="E2" s="64"/>
      <c r="F2" s="64"/>
      <c r="G2" s="219" t="s">
        <v>36</v>
      </c>
      <c r="H2" s="219"/>
      <c r="I2" s="219"/>
    </row>
    <row r="3" spans="1:9">
      <c r="A3" s="64"/>
      <c r="C3" s="117"/>
      <c r="D3" s="64"/>
      <c r="E3" s="64"/>
      <c r="F3" s="64"/>
      <c r="G3" s="91"/>
      <c r="H3" s="91"/>
      <c r="I3" s="91"/>
    </row>
    <row r="4" spans="1:9">
      <c r="A4" s="40"/>
      <c r="B4" s="64"/>
      <c r="C4" s="114" t="s">
        <v>178</v>
      </c>
      <c r="D4" s="85"/>
      <c r="E4" s="85"/>
      <c r="F4" s="85"/>
      <c r="G4" s="85"/>
      <c r="H4" s="85"/>
      <c r="I4" s="85"/>
    </row>
    <row r="5" spans="1:9" ht="12.75" customHeight="1">
      <c r="A5" s="40"/>
      <c r="B5" s="64"/>
      <c r="C5" s="85"/>
      <c r="D5" s="85"/>
      <c r="E5" s="85"/>
      <c r="F5" s="85"/>
      <c r="G5" s="85"/>
      <c r="H5" s="85"/>
      <c r="I5" s="85"/>
    </row>
    <row r="6" spans="1:9" ht="30.75" customHeight="1">
      <c r="A6" s="23"/>
      <c r="B6" s="231" t="s">
        <v>314</v>
      </c>
      <c r="C6" s="232"/>
      <c r="D6" s="233"/>
      <c r="E6" s="24"/>
      <c r="F6" s="24"/>
      <c r="G6" s="26"/>
      <c r="H6" s="22"/>
      <c r="I6" s="22"/>
    </row>
    <row r="7" spans="1:9" ht="36" customHeight="1">
      <c r="A7" s="111" t="s">
        <v>66</v>
      </c>
      <c r="B7" s="112" t="s">
        <v>37</v>
      </c>
      <c r="C7" s="113" t="s">
        <v>104</v>
      </c>
      <c r="D7" s="111" t="s">
        <v>270</v>
      </c>
      <c r="E7" s="43"/>
      <c r="F7" s="44"/>
      <c r="G7" s="44"/>
      <c r="H7" s="45"/>
      <c r="I7" s="45"/>
    </row>
    <row r="8" spans="1:9" ht="51" customHeight="1">
      <c r="A8" s="105">
        <v>1</v>
      </c>
      <c r="B8" s="166" t="s">
        <v>315</v>
      </c>
      <c r="C8" s="167" t="s">
        <v>316</v>
      </c>
      <c r="D8" s="168" t="s">
        <v>317</v>
      </c>
      <c r="E8" s="43"/>
      <c r="F8" s="44"/>
      <c r="G8" s="44"/>
      <c r="H8" s="45"/>
      <c r="I8" s="45"/>
    </row>
    <row r="9" spans="1:9" ht="45.75" customHeight="1">
      <c r="A9" s="105">
        <v>2</v>
      </c>
      <c r="B9" s="166" t="s">
        <v>318</v>
      </c>
      <c r="C9" s="167" t="s">
        <v>316</v>
      </c>
      <c r="D9" s="168" t="s">
        <v>317</v>
      </c>
      <c r="E9" s="43"/>
      <c r="F9" s="44"/>
      <c r="G9" s="44"/>
      <c r="H9" s="46"/>
      <c r="I9" s="46"/>
    </row>
    <row r="10" spans="1:9" ht="15.75" customHeight="1">
      <c r="A10" s="69"/>
      <c r="B10" s="70"/>
      <c r="C10" s="71"/>
      <c r="D10" s="72"/>
      <c r="E10" s="43"/>
      <c r="F10" s="44"/>
      <c r="G10" s="44"/>
      <c r="H10" s="46"/>
      <c r="I10" s="46"/>
    </row>
    <row r="11" spans="1:9" ht="42.75">
      <c r="A11" s="93" t="s">
        <v>54</v>
      </c>
      <c r="B11" s="93" t="s">
        <v>37</v>
      </c>
      <c r="C11" s="149" t="s">
        <v>38</v>
      </c>
      <c r="D11" s="93" t="s">
        <v>55</v>
      </c>
      <c r="E11" s="93" t="s">
        <v>56</v>
      </c>
      <c r="F11" s="93" t="s">
        <v>57</v>
      </c>
      <c r="G11" s="93" t="s">
        <v>201</v>
      </c>
      <c r="H11" s="49" t="s">
        <v>202</v>
      </c>
      <c r="I11" s="49" t="s">
        <v>58</v>
      </c>
    </row>
    <row r="12" spans="1:9">
      <c r="A12" s="150" t="s">
        <v>59</v>
      </c>
      <c r="B12" s="88"/>
      <c r="C12" s="68"/>
      <c r="D12" s="50"/>
      <c r="E12" s="50"/>
      <c r="F12" s="50"/>
      <c r="G12" s="109"/>
      <c r="H12" s="110"/>
      <c r="I12" s="90">
        <f>ROUND(ROUND(G12,2)*H12,2)</f>
        <v>0</v>
      </c>
    </row>
    <row r="13" spans="1:9">
      <c r="A13" s="150" t="s">
        <v>60</v>
      </c>
      <c r="B13" s="88"/>
      <c r="C13" s="68"/>
      <c r="D13" s="50"/>
      <c r="E13" s="50"/>
      <c r="F13" s="50"/>
      <c r="G13" s="109"/>
      <c r="H13" s="110"/>
      <c r="I13" s="90">
        <f t="shared" ref="I13:I17" si="0">ROUND(ROUND(G13,2)*H13,2)</f>
        <v>0</v>
      </c>
    </row>
    <row r="14" spans="1:9">
      <c r="A14" s="150" t="s">
        <v>61</v>
      </c>
      <c r="B14" s="88"/>
      <c r="C14" s="68"/>
      <c r="D14" s="50"/>
      <c r="E14" s="50"/>
      <c r="F14" s="50"/>
      <c r="G14" s="109"/>
      <c r="H14" s="110"/>
      <c r="I14" s="90">
        <f t="shared" si="0"/>
        <v>0</v>
      </c>
    </row>
    <row r="15" spans="1:9">
      <c r="A15" s="150" t="s">
        <v>62</v>
      </c>
      <c r="B15" s="88"/>
      <c r="C15" s="68"/>
      <c r="D15" s="50"/>
      <c r="E15" s="50"/>
      <c r="F15" s="50"/>
      <c r="G15" s="109"/>
      <c r="H15" s="110"/>
      <c r="I15" s="90">
        <f t="shared" si="0"/>
        <v>0</v>
      </c>
    </row>
    <row r="16" spans="1:9">
      <c r="A16" s="150" t="s">
        <v>63</v>
      </c>
      <c r="B16" s="88"/>
      <c r="C16" s="68"/>
      <c r="D16" s="50"/>
      <c r="E16" s="50"/>
      <c r="F16" s="50"/>
      <c r="G16" s="109"/>
      <c r="H16" s="110"/>
      <c r="I16" s="90">
        <f t="shared" si="0"/>
        <v>0</v>
      </c>
    </row>
    <row r="17" spans="1:11" ht="15.75" thickBot="1">
      <c r="A17" s="150" t="s">
        <v>64</v>
      </c>
      <c r="B17" s="88"/>
      <c r="C17" s="68"/>
      <c r="D17" s="50"/>
      <c r="E17" s="50"/>
      <c r="F17" s="50"/>
      <c r="G17" s="109"/>
      <c r="H17" s="110"/>
      <c r="I17" s="90">
        <f t="shared" si="0"/>
        <v>0</v>
      </c>
    </row>
    <row r="18" spans="1:11" ht="15.75" thickBot="1">
      <c r="A18" s="52"/>
      <c r="B18" s="53"/>
      <c r="C18" s="89"/>
      <c r="D18" s="54"/>
      <c r="E18" s="54"/>
      <c r="F18" s="54"/>
      <c r="G18" s="54"/>
      <c r="H18" s="130" t="s">
        <v>211</v>
      </c>
      <c r="I18" s="78">
        <f>SUM(I12:I17)</f>
        <v>0</v>
      </c>
    </row>
    <row r="19" spans="1:11">
      <c r="A19" s="52"/>
      <c r="B19" s="53"/>
      <c r="C19" s="56"/>
      <c r="D19" s="54"/>
      <c r="E19" s="54"/>
      <c r="F19" s="54"/>
      <c r="G19" s="54"/>
      <c r="H19" s="55"/>
      <c r="I19" s="57"/>
    </row>
    <row r="20" spans="1:11" ht="66.75" customHeight="1">
      <c r="A20" s="230" t="s">
        <v>200</v>
      </c>
      <c r="B20" s="230"/>
      <c r="C20" s="230"/>
      <c r="D20" s="230"/>
      <c r="E20" s="230"/>
      <c r="F20" s="230"/>
      <c r="G20" s="230"/>
      <c r="H20" s="230"/>
      <c r="I20" s="230"/>
    </row>
    <row r="21" spans="1:11">
      <c r="A21" s="52"/>
      <c r="B21" s="53"/>
      <c r="C21" s="56"/>
      <c r="D21" s="54"/>
      <c r="E21" s="54"/>
      <c r="F21" s="54"/>
      <c r="G21" s="54"/>
      <c r="H21" s="55"/>
      <c r="I21" s="57"/>
    </row>
    <row r="22" spans="1:11">
      <c r="A22" s="52"/>
      <c r="B22" s="53"/>
      <c r="C22" s="56"/>
      <c r="D22" s="54"/>
      <c r="E22" s="54"/>
      <c r="F22" s="54"/>
      <c r="G22" s="54"/>
      <c r="H22" s="55"/>
      <c r="I22" s="57"/>
    </row>
    <row r="24" spans="1:11">
      <c r="B24" s="42" t="s">
        <v>185</v>
      </c>
      <c r="F24" s="116" t="s">
        <v>75</v>
      </c>
      <c r="J24" s="116"/>
      <c r="K24" s="116"/>
    </row>
    <row r="25" spans="1:11">
      <c r="F25" s="116" t="s">
        <v>36</v>
      </c>
      <c r="J25" s="116"/>
      <c r="K25" s="116"/>
    </row>
    <row r="26" spans="1:11">
      <c r="C26" s="115" t="s">
        <v>184</v>
      </c>
    </row>
    <row r="27" spans="1:11">
      <c r="C27" s="169" t="s">
        <v>319</v>
      </c>
    </row>
    <row r="28" spans="1:11" ht="33" customHeight="1">
      <c r="B28" s="240" t="s">
        <v>322</v>
      </c>
      <c r="C28" s="240"/>
      <c r="D28" s="240"/>
    </row>
    <row r="30" spans="1:11" ht="29.25" thickBot="1">
      <c r="A30" s="123" t="s">
        <v>66</v>
      </c>
      <c r="B30" s="123" t="s">
        <v>187</v>
      </c>
      <c r="C30" s="124" t="s">
        <v>195</v>
      </c>
    </row>
    <row r="31" spans="1:11" ht="60.75" thickBot="1">
      <c r="A31" s="122" t="s">
        <v>192</v>
      </c>
      <c r="B31" s="125" t="s">
        <v>328</v>
      </c>
      <c r="C31" s="118"/>
    </row>
    <row r="32" spans="1:11" ht="64.5" customHeight="1" thickBot="1">
      <c r="A32" s="122" t="s">
        <v>95</v>
      </c>
      <c r="B32" s="119" t="s">
        <v>290</v>
      </c>
      <c r="C32" s="118"/>
    </row>
    <row r="33" spans="1:4" ht="30.75" thickBot="1">
      <c r="A33" s="122" t="s">
        <v>193</v>
      </c>
      <c r="B33" s="119" t="s">
        <v>303</v>
      </c>
      <c r="C33" s="118"/>
    </row>
    <row r="34" spans="1:4" ht="45.75" thickBot="1">
      <c r="A34" s="122" t="s">
        <v>96</v>
      </c>
      <c r="B34" s="119" t="s">
        <v>326</v>
      </c>
      <c r="C34" s="118"/>
    </row>
    <row r="35" spans="1:4" s="127" customFormat="1" ht="32.25" customHeight="1" thickBot="1">
      <c r="A35" s="122" t="s">
        <v>97</v>
      </c>
      <c r="B35" s="119" t="s">
        <v>291</v>
      </c>
      <c r="C35" s="118"/>
    </row>
    <row r="36" spans="1:4" ht="30.75" thickBot="1">
      <c r="A36" s="122" t="s">
        <v>98</v>
      </c>
      <c r="B36" s="119" t="s">
        <v>304</v>
      </c>
      <c r="C36" s="118"/>
    </row>
    <row r="37" spans="1:4" ht="30.75" thickBot="1">
      <c r="A37" s="122" t="s">
        <v>99</v>
      </c>
      <c r="B37" s="119" t="s">
        <v>323</v>
      </c>
      <c r="C37" s="118"/>
    </row>
    <row r="38" spans="1:4" ht="75.75" thickBot="1">
      <c r="A38" s="122" t="s">
        <v>100</v>
      </c>
      <c r="B38" s="119" t="s">
        <v>324</v>
      </c>
      <c r="C38" s="118"/>
    </row>
    <row r="39" spans="1:4" ht="45.75" thickBot="1">
      <c r="A39" s="122" t="s">
        <v>101</v>
      </c>
      <c r="B39" s="125" t="s">
        <v>329</v>
      </c>
      <c r="C39" s="118"/>
    </row>
    <row r="40" spans="1:4" ht="45.75" thickBot="1">
      <c r="A40" s="122" t="s">
        <v>102</v>
      </c>
      <c r="B40" s="125" t="s">
        <v>309</v>
      </c>
      <c r="C40" s="118"/>
    </row>
    <row r="41" spans="1:4" ht="30.75" thickBot="1">
      <c r="A41" s="122" t="s">
        <v>103</v>
      </c>
      <c r="B41" s="119" t="s">
        <v>327</v>
      </c>
      <c r="C41" s="118"/>
    </row>
    <row r="42" spans="1:4" ht="30.75" thickBot="1">
      <c r="A42" s="122" t="s">
        <v>320</v>
      </c>
      <c r="B42" s="119" t="s">
        <v>330</v>
      </c>
      <c r="C42" s="118"/>
    </row>
    <row r="43" spans="1:4" ht="45.75" thickBot="1">
      <c r="A43" s="122" t="s">
        <v>321</v>
      </c>
      <c r="B43" s="159" t="s">
        <v>300</v>
      </c>
      <c r="C43" s="118"/>
    </row>
    <row r="45" spans="1:4" ht="29.25" customHeight="1">
      <c r="A45" s="213" t="s">
        <v>199</v>
      </c>
      <c r="B45" s="213"/>
      <c r="C45" s="213"/>
      <c r="D45" s="213"/>
    </row>
    <row r="47" spans="1:4">
      <c r="C47" s="169" t="s">
        <v>331</v>
      </c>
    </row>
    <row r="48" spans="1:4" ht="33" customHeight="1">
      <c r="B48" s="240" t="s">
        <v>332</v>
      </c>
      <c r="C48" s="240"/>
      <c r="D48" s="240"/>
    </row>
    <row r="50" spans="1:4" ht="29.25" thickBot="1">
      <c r="A50" s="123" t="s">
        <v>66</v>
      </c>
      <c r="B50" s="123" t="s">
        <v>187</v>
      </c>
      <c r="C50" s="124" t="s">
        <v>195</v>
      </c>
    </row>
    <row r="51" spans="1:4" ht="60.75" thickBot="1">
      <c r="A51" s="122" t="s">
        <v>192</v>
      </c>
      <c r="B51" s="125" t="s">
        <v>335</v>
      </c>
      <c r="C51" s="118"/>
    </row>
    <row r="52" spans="1:4" ht="64.5" customHeight="1" thickBot="1">
      <c r="A52" s="122" t="s">
        <v>95</v>
      </c>
      <c r="B52" s="119" t="s">
        <v>290</v>
      </c>
      <c r="C52" s="118"/>
    </row>
    <row r="53" spans="1:4" ht="30.75" thickBot="1">
      <c r="A53" s="122" t="s">
        <v>193</v>
      </c>
      <c r="B53" s="119" t="s">
        <v>303</v>
      </c>
      <c r="C53" s="118"/>
    </row>
    <row r="54" spans="1:4" ht="45.75" thickBot="1">
      <c r="A54" s="122" t="s">
        <v>96</v>
      </c>
      <c r="B54" s="125" t="s">
        <v>326</v>
      </c>
      <c r="C54" s="118"/>
    </row>
    <row r="55" spans="1:4" s="127" customFormat="1" ht="32.25" customHeight="1" thickBot="1">
      <c r="A55" s="122" t="s">
        <v>97</v>
      </c>
      <c r="B55" s="119" t="s">
        <v>304</v>
      </c>
      <c r="C55" s="118"/>
    </row>
    <row r="56" spans="1:4" ht="30.75" thickBot="1">
      <c r="A56" s="122" t="s">
        <v>98</v>
      </c>
      <c r="B56" s="119" t="s">
        <v>323</v>
      </c>
      <c r="C56" s="118"/>
    </row>
    <row r="57" spans="1:4" ht="75.75" thickBot="1">
      <c r="A57" s="122" t="s">
        <v>99</v>
      </c>
      <c r="B57" s="119" t="s">
        <v>324</v>
      </c>
      <c r="C57" s="118"/>
    </row>
    <row r="58" spans="1:4" ht="60.75" thickBot="1">
      <c r="A58" s="122" t="s">
        <v>100</v>
      </c>
      <c r="B58" s="119" t="s">
        <v>333</v>
      </c>
      <c r="C58" s="118"/>
    </row>
    <row r="59" spans="1:4" ht="45.75" thickBot="1">
      <c r="A59" s="122" t="s">
        <v>101</v>
      </c>
      <c r="B59" s="125" t="s">
        <v>336</v>
      </c>
      <c r="C59" s="118"/>
    </row>
    <row r="60" spans="1:4" ht="30.75" thickBot="1">
      <c r="A60" s="122" t="s">
        <v>102</v>
      </c>
      <c r="B60" s="119" t="s">
        <v>334</v>
      </c>
      <c r="C60" s="118"/>
    </row>
    <row r="61" spans="1:4" ht="30.75" thickBot="1">
      <c r="A61" s="122" t="s">
        <v>103</v>
      </c>
      <c r="B61" s="119" t="s">
        <v>330</v>
      </c>
      <c r="C61" s="118"/>
    </row>
    <row r="62" spans="1:4" ht="45.75" thickBot="1">
      <c r="A62" s="122" t="s">
        <v>320</v>
      </c>
      <c r="B62" s="159" t="s">
        <v>300</v>
      </c>
      <c r="C62" s="118"/>
    </row>
    <row r="64" spans="1:4" ht="29.25" customHeight="1">
      <c r="A64" s="213" t="s">
        <v>199</v>
      </c>
      <c r="B64" s="213"/>
      <c r="C64" s="213"/>
      <c r="D64" s="213"/>
    </row>
  </sheetData>
  <mergeCells count="8">
    <mergeCell ref="B48:D48"/>
    <mergeCell ref="A64:D64"/>
    <mergeCell ref="G1:I1"/>
    <mergeCell ref="G2:I2"/>
    <mergeCell ref="B6:D6"/>
    <mergeCell ref="A20:I20"/>
    <mergeCell ref="B28:D28"/>
    <mergeCell ref="A45:D45"/>
  </mergeCells>
  <pageMargins left="0.7" right="0.7" top="0.75" bottom="0.75" header="0.3" footer="0.3"/>
  <pageSetup paperSize="9" scale="66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2</vt:i4>
      </vt:variant>
    </vt:vector>
  </HeadingPairs>
  <TitlesOfParts>
    <vt:vector size="18" baseType="lpstr">
      <vt:lpstr>Formularz oferty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'Część 2'!Obszar_wydruku</vt:lpstr>
      <vt:lpstr>'Część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Matys</dc:creator>
  <cp:lastModifiedBy>Katarzyna Kowalczyk</cp:lastModifiedBy>
  <cp:lastPrinted>2020-09-01T11:05:18Z</cp:lastPrinted>
  <dcterms:created xsi:type="dcterms:W3CDTF">2018-11-06T07:16:57Z</dcterms:created>
  <dcterms:modified xsi:type="dcterms:W3CDTF">2020-09-01T11:05:19Z</dcterms:modified>
</cp:coreProperties>
</file>