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18" activeTab="6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</sheets>
  <definedNames>
    <definedName name="_xlnm.Print_Area" localSheetId="1">'część 1'!$A$1:$H$18</definedName>
  </definedNames>
  <calcPr fullCalcOnLoad="1"/>
</workbook>
</file>

<file path=xl/sharedStrings.xml><?xml version="1.0" encoding="utf-8"?>
<sst xmlns="http://schemas.openxmlformats.org/spreadsheetml/2006/main" count="192" uniqueCount="95">
  <si>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</si>
  <si>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</si>
  <si>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</si>
  <si>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</si>
  <si>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</si>
  <si>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</si>
  <si>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</si>
  <si>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</si>
  <si>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</si>
  <si>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</si>
  <si>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</si>
  <si>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</si>
  <si>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</si>
  <si>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</si>
  <si>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</si>
  <si>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</si>
  <si>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</si>
  <si>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</si>
  <si>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</si>
  <si>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</si>
  <si>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</si>
  <si>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</si>
  <si>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</si>
  <si>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</si>
  <si>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</si>
  <si>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</si>
  <si>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</si>
  <si>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</si>
  <si>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</si>
  <si>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</si>
  <si>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</si>
  <si>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</si>
  <si>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Cena jednostkowa brutto</t>
  </si>
  <si>
    <t>Nazwa handlowa
Producent</t>
  </si>
  <si>
    <t>ARKUSZ CENOWY</t>
  </si>
  <si>
    <t>Nr</t>
  </si>
  <si>
    <t>Opis przedmiotu zamówienia</t>
  </si>
  <si>
    <t>Ilość</t>
  </si>
  <si>
    <t>j.m.</t>
  </si>
  <si>
    <t>Numer katalogowy</t>
  </si>
  <si>
    <t>Cena brutto</t>
  </si>
  <si>
    <t>Część</t>
  </si>
  <si>
    <t>Część 1</t>
  </si>
  <si>
    <t>Część 2</t>
  </si>
  <si>
    <t>Część 3</t>
  </si>
  <si>
    <t>Część 4</t>
  </si>
  <si>
    <t>DFP.271.32.2020.SP</t>
  </si>
  <si>
    <t>op.</t>
  </si>
  <si>
    <t>szt.</t>
  </si>
  <si>
    <t>Dostawa materiałów medycznych (materiały otolaryngologicznych, materiały opatrunkowe)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</si>
  <si>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</t>
  </si>
  <si>
    <t>1. Oferujemy wykonanie przedmiotu zamówienia za cenę:</t>
  </si>
  <si>
    <t xml:space="preserve">Oświadczamy, że zamówienie będziemy wykonywać do czasu wyczerpania kwoty wynagrodzenia umownego, jednak nie dłużej niż przez: 24 miesiące.
</t>
  </si>
  <si>
    <t>Część 5</t>
  </si>
  <si>
    <t>Część 6</t>
  </si>
  <si>
    <t xml:space="preserve">Pozycje 1-13 zapakowane w torebkę papieowo-foliową posidającą wycięcie na kciuk w celu łatwiejszego otwierania opakowania. </t>
  </si>
  <si>
    <t>JackKnife, 2 przyciski, trzonek 4mm, 3-pinowy, kabel 4,5 m</t>
  </si>
  <si>
    <t>Elektroda igłowa, prosta, 136 mm, izolowany trzonek 4 mm</t>
  </si>
  <si>
    <t>Szczypce bipolarne, NON-Stick-Gold, proste, 195 mm, 8 mm x 1 mm</t>
  </si>
  <si>
    <t>Szczypce bipolarne, NON-Stick-Gold, zagięte, 195 mm, 8 mm x 2 mm</t>
  </si>
  <si>
    <t>Szczypce bipolarne, NON-Stick-Gold, bagnet, 195 mm, 6 mm x 1 mm</t>
  </si>
  <si>
    <t>Kabel, jednorazowa elektroda neutralna, do Erbe, 4,5 m</t>
  </si>
  <si>
    <t>Kabel bipolarny, szczypce typu BOWA, 2-pinowy 28 mm, 4,5 m</t>
  </si>
  <si>
    <t>Szklo bioaktywne jako materiał do wypełniania, zastępowania i rekonstrukcji ubytków kostnych, działanie osteostymulacyjne, hamowanie namnażania bakterii, ulega osteointegracji, bioaktywny, ulegający powolnej resporpcji. Podczas wiązania z kością wytwarza się hydroksyapatyt, utrzymuje stałą objętość po aplikacji. Wielkość granulek: 0,5 - 0,8 mm, aplikator o pojemności 2,5 cc, produkt sterylny w aplikatorze 2,5 cc</t>
  </si>
  <si>
    <t>Szklo bioaktywne jako materiał do wypełniania, zastępowania i rekonstrukcji ubytków kostnych, działanie osteostymulacyjne, hamowanie namnażania bakterii, ulega osteointegracji, bioaktywny, ulegający powolnej resporpcji. Podczas wiązania z kością wytwarza się hydroksyapatyt, utrzymuje stałą objętość po aplikacji. Wielkość granulek: 0,5 - 0,8 mm, aplikator o pojemności 5 cc, produkt sterylny w aplikatorze 5 cc</t>
  </si>
  <si>
    <r>
      <t xml:space="preserve">Ostrza do piły kompatybilne z piłą typu MidasRex produkcji Medtronic (będącej na wyposażeniu szpitala). Kompatybilność potwierdzona oświadczeniem producenta urządzenia. Głębokość cięcia 11, 20 mm grubość 0.3 mm, </t>
    </r>
    <r>
      <rPr>
        <sz val="11"/>
        <rFont val="Garamond"/>
        <family val="1"/>
      </rPr>
      <t>18-18.5</t>
    </r>
    <r>
      <rPr>
        <sz val="11"/>
        <color indexed="8"/>
        <rFont val="Garamond"/>
        <family val="1"/>
      </rPr>
      <t xml:space="preserve"> grubość 0.4 mm</t>
    </r>
  </si>
  <si>
    <r>
      <t xml:space="preserve">Ostrza do piły kompatybilne z piłą typu MidasRex produkcji Medtronic (będącej na wyposażeniu szpitala). Kompatybilność potwierdzona oświadczeniem producenta urządzenia. Głębokość cięcia </t>
    </r>
    <r>
      <rPr>
        <sz val="11"/>
        <rFont val="Garamond"/>
        <family val="1"/>
      </rPr>
      <t>11.5-12</t>
    </r>
    <r>
      <rPr>
        <sz val="11"/>
        <color indexed="8"/>
        <rFont val="Garamond"/>
        <family val="1"/>
      </rPr>
      <t xml:space="preserve"> mm grubość 0.4 mm</t>
    </r>
  </si>
  <si>
    <t>Wiertła do mikrodebridera/shaver typu StraihtShot M5 Medtronic (będącego w posiadaniu Szpitala); jednorazowe wiertła do zatoki czołowej o kącie 55 stopni, średnicy 3,6 mm długości 13.0 cm stosowane przy 12000 obrotów. Kompatybilność potwierdzona oświadczeniem producenta urządzenia.</t>
  </si>
  <si>
    <t>Wiertła do mikrodebridera/shaver typu StraihtShot M5 Medtronic (będącego w posiadaniu Szpitala); jednorazowe wiertła diamentowe do zatoki czołowej o kącie 70 stopni, średnicy 5,0 mm długości 13.0 cm stosowane przy 12000 obrotów. Kompatybilność potwierdzona oświadczeniem producenta urządzenia.</t>
  </si>
  <si>
    <t>Dren irrygacyjny kompatybilny z urządzeniem Mikrodebrider StraihtShot M5 Medtronic (będącego w posiadaniu Szpitala). Kompatybilność potwierdzona oświadczeniem producenta urządzenia.</t>
  </si>
  <si>
    <t>Ostrza do mikrodebridera/shavera typu StraihtShot M5 Medtronic (będącego w posiadaniu Szpitala), jednorazowe rotowane o długości 13 cm i średnicy 4 mm. Kompatybilność potwierdzona oświadczeniem producenta urządzenia.</t>
  </si>
  <si>
    <t>Wiertła otologiczne kompatybilne z wiertarką Indigo produkcji Medtronic (będącej na wyposażeniu Szpitala). Rozmiar (m. in. Medium, Long, X-Long) rodzaj (typ m. in. Rózyczka, diamentowe gruboziarniste, diamentowe drobnoziarniste) oraz kształt wiertła do wyboru przez Zamawiajacego. Kompatybilność potwierdzona oświadczeniem producenta urządzenia.</t>
  </si>
  <si>
    <t>Dren irygacyjny jednorazowego użytku do wiertarki Indigo produkcji Medtronic (będącej na wyposażeniu Szpitala) ze specjalnymi uchwytami - zaczepami do mocowania na rękojeści oraz prostnicy lub kątnicy. Kompatybilność potwierdzona oświadczeniem producenta urządzenia.</t>
  </si>
  <si>
    <t>Wiertła do Microdebridera/Shavera typu StraightShot M5 produkcji Medtronic (będącego na wyposażeniu Szpitala) dające możliwość bardziej efektywnej pracy przy maksymalnej możliwej ilości obrotów równej 30 tysięcy RPM. Wiertła do wyboru przez oddział w zależności od zapotrzebowania o zróżnicowanych kątach (m. in. 15 stopni, 40 stopni, 55 stopni i 70 stopni) oraz końcówkach (m. in. diamentowe, różyczka). Kompatybilność potwierdzona oświadczeniem producenta urządzenia.</t>
  </si>
  <si>
    <t>Na opakowaniu centralna etykieta z min. dwoma etykietami do wklejania do dokumentacji medycznej, posiadające co najmiej date ważności, nr katalogowy, identyfikację producenta, lot.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</si>
  <si>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</si>
  <si>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Elektroda igłowa, prosta, trzonek 4 mm (op. a 5 szt.)</t>
  </si>
  <si>
    <t>Elektroda kulkowa, prosta, Ø 4mm, trzonek 4 mm (op. a 5 szt.)</t>
  </si>
  <si>
    <t>Elektroda pętlowa, drutowa, Ø 5 mm, trzonek 4 mm (op. a 5 szt.)</t>
  </si>
  <si>
    <t>Elektroda neutralna, 90 cm², dzielona, EASY (op. a 100 szt.)</t>
  </si>
  <si>
    <t>Końcówki do płukania zatok. Jednorazowe końcówki do usunięcia biofilmu baklteryjnego i zmian chorobowych z zatok solą fizjologiczną kompatybilna z urządzeniem o nazwie Hydrodebrider firmy MEDTRONIC (w posiadaniu zamawiającego). Końcówka przeznaczona do płukania zatoki szczękowej, klinowej i sitowej z możliwością wygięcia do 270 stopni. Kompatybilność potwierdzona oświadczeniem producenta.</t>
  </si>
  <si>
    <t>Końcówki do płukania zatok. Jednorazowe końcówki do usunięcia biofilmu baklteryjnego i zmian chorobowych z zatok solą fizjologiczną kompatybilna z urządzeniem o nazwie Hydrodebrider firmy MEDTRONIC (w posiadaniu zamawiającego). Końcówka przeznaczona do płukania zatoki czołowej o średnicy 2,2 mm wygięta pod kątem 80 stopni. Kompatybilność potwierdzona oświadczeniem producenta.</t>
  </si>
  <si>
    <t>Jałowy tampon do tamponady wykonany z gazy bawełnianej posiadający 2 troki, nitka formująca kształtująca ształt tamponu. Rozmiar 3,5cm x 2,5cm. Pakowany a'1 szt.</t>
  </si>
  <si>
    <t>Jałowy tampon do tamponady wykonany z gazy bawełnianej posiadający 2 troki, nitka formująca kształtująca ształt tamponu. Rozmiar 3cm x 2cm. Pakowany a'1 szt.</t>
  </si>
  <si>
    <t>Jałowy tampon do tamponady wykonany z gazy bawełnianej posiadający 2 troki, nitka formująca kształtująca ształt tamponu. Rozmiar 3cm x 4cm. Pakowany a'1 szt.</t>
  </si>
  <si>
    <t>Jałowy tampon do tamponady wykonany z gazy bawełnianej posiadający 2 troki, nitka formująca kształtująca ształt tamponu. Rozmiar 5cm x 5cm. Pakowany a'1 szt.</t>
  </si>
  <si>
    <t>Jałowy seton wykonany z gazy bawełnianej 4 warstwowy. Rozmiar 2cm x 1m.  Pakowany a'1 szt.</t>
  </si>
  <si>
    <t>Jałowy seton wykonany z gazy bawełnianej 4 warstwowy. Rozmiar 5cm x 1m. . Pakowany a'1 szt.</t>
  </si>
  <si>
    <t>Jałowy seton wykonany z gazy bawełnianej 4 warstwowy. Rozmiar 1cm x 10cm.  Pakowany a'1 szt.</t>
  </si>
  <si>
    <t>Jałowy seton wykonany z gazy bawełnianej 4 warstwowy. Rozmiar 2cm x 25cm.  Pakowany a'10 szt.</t>
  </si>
  <si>
    <t>Jałowy seton wykonany z gazy bawełnianej 8 warstowy. Rozmiar 1cm x 5 cm. Przeszywany. Pakowany a'1 szt.</t>
  </si>
  <si>
    <t>Jałowy seton wykonany z gazy bawełnianej 8 warstowy. Rozmiar 1cm x 5 cm. Przeszywany. Pakowany a'10 szt.</t>
  </si>
  <si>
    <t>Jałowy seton wykonany z gazy bawełnianej 8 warstowy. Rozmiar 2cm x 12 cm. Przeszywany. Pakowany a'8 szt.</t>
  </si>
  <si>
    <t>Jałowa serweta z gazy bawełnianej 4 warstowa z nitką RTG. Rozmiar 30 zm x 30 cm. Pakowana a'1 szt.</t>
  </si>
  <si>
    <t>Jałowy tampon do tamponady wykonany z gazy bawełnianej posiadający 2 troki, nitka formująca kształtująca ształt tamponu. Rozmiar 2cm x 1,5cm. Pakowany a'1 szt.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</si>
</sst>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color indexed="8"/>
      <name val="Times New Roman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Arial CE"/>
      <family val="0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6" fontId="0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1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6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2" fillId="0" borderId="8" applyNumberFormat="0" applyFill="0" applyAlignment="0" applyProtection="0"/>
    <xf numFmtId="187" fontId="6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8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3" fontId="5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7" fillId="0" borderId="0" xfId="0" applyFont="1" applyFill="1" applyBorder="1" applyAlignment="1" applyProtection="1">
      <alignment horizontal="center" vertical="top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44" fontId="58" fillId="0" borderId="0" xfId="132" applyNumberFormat="1" applyFont="1" applyFill="1" applyBorder="1" applyAlignment="1" applyProtection="1">
      <alignment horizontal="left" vertical="top" wrapText="1"/>
      <protection locked="0"/>
    </xf>
    <xf numFmtId="44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49" fontId="58" fillId="0" borderId="0" xfId="0" applyNumberFormat="1" applyFont="1" applyFill="1" applyBorder="1" applyAlignment="1" applyProtection="1">
      <alignment horizontal="left" vertical="top" wrapText="1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165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horizontal="center" vertical="center" wrapText="1"/>
      <protection locked="0"/>
    </xf>
    <xf numFmtId="49" fontId="58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Fill="1" applyAlignment="1" applyProtection="1">
      <alignment horizontal="left" vertical="center" wrapText="1"/>
      <protection locked="0"/>
    </xf>
    <xf numFmtId="0" fontId="60" fillId="34" borderId="10" xfId="90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0" fontId="13" fillId="0" borderId="10" xfId="9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49" fontId="57" fillId="0" borderId="11" xfId="0" applyNumberFormat="1" applyFont="1" applyFill="1" applyBorder="1" applyAlignment="1" applyProtection="1">
      <alignment horizontal="left" vertical="top" wrapText="1"/>
      <protection locked="0"/>
    </xf>
    <xf numFmtId="49" fontId="57" fillId="0" borderId="12" xfId="0" applyNumberFormat="1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3" xfId="0" applyNumberFormat="1" applyFont="1" applyFill="1" applyBorder="1" applyAlignment="1" applyProtection="1">
      <alignment horizontal="left" vertical="top" wrapText="1"/>
      <protection locked="0"/>
    </xf>
    <xf numFmtId="49" fontId="58" fillId="0" borderId="12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7" fillId="0" borderId="11" xfId="0" applyFont="1" applyFill="1" applyBorder="1" applyAlignment="1" applyProtection="1">
      <alignment horizontal="left" vertical="top" wrapText="1"/>
      <protection locked="0"/>
    </xf>
    <xf numFmtId="0" fontId="57" fillId="0" borderId="12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11" xfId="0" applyFont="1" applyFill="1" applyBorder="1" applyAlignment="1" applyProtection="1">
      <alignment horizontal="center" vertical="top" wrapText="1"/>
      <protection locked="0"/>
    </xf>
    <xf numFmtId="0" fontId="57" fillId="0" borderId="12" xfId="0" applyFont="1" applyFill="1" applyBorder="1" applyAlignment="1" applyProtection="1">
      <alignment horizontal="center" vertical="top" wrapText="1"/>
      <protection locked="0"/>
    </xf>
    <xf numFmtId="3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justify" wrapText="1"/>
      <protection locked="0"/>
    </xf>
    <xf numFmtId="0" fontId="58" fillId="0" borderId="0" xfId="0" applyFont="1" applyFill="1" applyAlignment="1" applyProtection="1">
      <alignment horizontal="justify" vertical="justify" wrapText="1"/>
      <protection locked="0"/>
    </xf>
    <xf numFmtId="0" fontId="62" fillId="0" borderId="0" xfId="0" applyFont="1" applyAlignment="1">
      <alignment horizontal="justify" vertical="top" wrapText="1"/>
    </xf>
    <xf numFmtId="0" fontId="58" fillId="34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3" fillId="34" borderId="10" xfId="90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" xfId="76"/>
    <cellStyle name="Neutralne 2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2 3" xfId="90"/>
    <cellStyle name="Normalny 13" xfId="91"/>
    <cellStyle name="Normalny 14" xfId="92"/>
    <cellStyle name="Normalny 14 2" xfId="93"/>
    <cellStyle name="Normalny 15" xfId="94"/>
    <cellStyle name="Normalny 16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4" xfId="101"/>
    <cellStyle name="Normalny 2 5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4 4" xfId="108"/>
    <cellStyle name="Normalny 5" xfId="109"/>
    <cellStyle name="Normalny 5 2" xfId="110"/>
    <cellStyle name="Normalny 5 3" xfId="111"/>
    <cellStyle name="Normalny 6" xfId="112"/>
    <cellStyle name="Normalny 6 2" xfId="113"/>
    <cellStyle name="Normalny 7" xfId="114"/>
    <cellStyle name="Normalny 7 2" xfId="115"/>
    <cellStyle name="Normalny 7 3" xfId="116"/>
    <cellStyle name="Normalny 8" xfId="117"/>
    <cellStyle name="Normalny 9" xfId="118"/>
    <cellStyle name="Obliczenia" xfId="119"/>
    <cellStyle name="Followed Hyperlink" xfId="120"/>
    <cellStyle name="Percent" xfId="121"/>
    <cellStyle name="Procentowy 2" xfId="122"/>
    <cellStyle name="Procentowy 2 2" xfId="123"/>
    <cellStyle name="Procentowy 3" xfId="124"/>
    <cellStyle name="Standard_ICP_05_1500" xfId="125"/>
    <cellStyle name="Suma" xfId="126"/>
    <cellStyle name="TableStyleLight1" xfId="127"/>
    <cellStyle name="Tekst objaśnienia" xfId="128"/>
    <cellStyle name="Tekst ostrzeżenia" xfId="129"/>
    <cellStyle name="Tytuł" xfId="130"/>
    <cellStyle name="Uwaga" xfId="131"/>
    <cellStyle name="Currency" xfId="132"/>
    <cellStyle name="Currency [0]" xfId="133"/>
    <cellStyle name="Walutowy 2" xfId="134"/>
    <cellStyle name="Walutowy 2 2" xfId="135"/>
    <cellStyle name="Walutowy 2 3" xfId="136"/>
    <cellStyle name="Walutowy 2 4" xfId="137"/>
    <cellStyle name="Walutowy 3" xfId="138"/>
    <cellStyle name="Walutowy 3 2" xfId="139"/>
    <cellStyle name="Walutowy 3 3" xfId="140"/>
    <cellStyle name="Walutowy 4" xfId="141"/>
    <cellStyle name="Walutowy 4 2" xfId="142"/>
    <cellStyle name="Walutowy 5" xfId="143"/>
    <cellStyle name="Walutowy 6" xfId="144"/>
    <cellStyle name="Złe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F53"/>
  <sheetViews>
    <sheetView showGridLines="0" zoomScale="98" zoomScaleNormal="98" zoomScaleSheetLayoutView="85" zoomScalePageLayoutView="115" workbookViewId="0" topLeftCell="A40">
      <selection activeCell="D38" sqref="D38"/>
    </sheetView>
  </sheetViews>
  <sheetFormatPr defaultColWidth="9.00390625" defaultRowHeight="12.75"/>
  <cols>
    <col min="1" max="1" width="9.125" style="6" customWidth="1"/>
    <col min="2" max="2" width="7.125" style="6" customWidth="1"/>
    <col min="3" max="3" width="7.125" style="61" customWidth="1"/>
    <col min="4" max="5" width="30.00390625" style="6" customWidth="1"/>
    <col min="6" max="6" width="41.625" style="7" customWidth="1"/>
    <col min="7" max="10" width="9.125" style="6" customWidth="1"/>
    <col min="11" max="11" width="22.25390625" style="6" customWidth="1"/>
    <col min="12" max="13" width="16.125" style="6" customWidth="1"/>
    <col min="14" max="16384" width="9.125" style="6" customWidth="1"/>
  </cols>
  <sheetData>
    <row r="1" spans="1:6" ht="15" customHeight="1">
      <c r="A1" s="30"/>
      <c r="B1" s="54"/>
      <c r="C1" s="56"/>
      <c r="D1" s="30"/>
      <c r="E1" s="30"/>
      <c r="F1" s="31" t="s">
        <v>26</v>
      </c>
    </row>
    <row r="2" spans="1:6" ht="15">
      <c r="A2" s="30"/>
      <c r="B2" s="54"/>
      <c r="C2" s="56"/>
      <c r="D2" s="32"/>
      <c r="E2" s="32" t="s">
        <v>25</v>
      </c>
      <c r="F2" s="32"/>
    </row>
    <row r="3" spans="1:6" ht="15">
      <c r="A3" s="30"/>
      <c r="B3" s="54"/>
      <c r="C3" s="56"/>
      <c r="D3" s="30"/>
      <c r="E3" s="30"/>
      <c r="F3" s="33"/>
    </row>
    <row r="4" spans="1:6" ht="15">
      <c r="A4" s="30"/>
      <c r="B4" s="54"/>
      <c r="C4" s="56"/>
      <c r="D4" s="30" t="s">
        <v>17</v>
      </c>
      <c r="E4" s="30" t="s">
        <v>46</v>
      </c>
      <c r="F4" s="33"/>
    </row>
    <row r="5" spans="1:6" ht="15">
      <c r="A5" s="30"/>
      <c r="B5" s="54"/>
      <c r="C5" s="56"/>
      <c r="D5" s="30"/>
      <c r="E5" s="30"/>
      <c r="F5" s="33"/>
    </row>
    <row r="6" spans="1:6" ht="33" customHeight="1">
      <c r="A6" s="30"/>
      <c r="B6" s="54"/>
      <c r="C6" s="56"/>
      <c r="D6" s="30" t="s">
        <v>16</v>
      </c>
      <c r="E6" s="74" t="s">
        <v>49</v>
      </c>
      <c r="F6" s="75"/>
    </row>
    <row r="7" spans="1:6" ht="15">
      <c r="A7" s="30"/>
      <c r="B7" s="54"/>
      <c r="C7" s="56"/>
      <c r="D7" s="30"/>
      <c r="E7" s="30"/>
      <c r="F7" s="33"/>
    </row>
    <row r="8" spans="1:6" ht="15">
      <c r="A8" s="30"/>
      <c r="B8" s="54"/>
      <c r="C8" s="56"/>
      <c r="D8" s="34" t="s">
        <v>14</v>
      </c>
      <c r="E8" s="80"/>
      <c r="F8" s="68"/>
    </row>
    <row r="9" spans="1:6" ht="15">
      <c r="A9" s="30"/>
      <c r="B9" s="54"/>
      <c r="C9" s="56"/>
      <c r="D9" s="34" t="s">
        <v>18</v>
      </c>
      <c r="E9" s="81"/>
      <c r="F9" s="82"/>
    </row>
    <row r="10" spans="1:6" ht="15">
      <c r="A10" s="30"/>
      <c r="B10" s="54"/>
      <c r="C10" s="56"/>
      <c r="D10" s="34" t="s">
        <v>13</v>
      </c>
      <c r="E10" s="76"/>
      <c r="F10" s="77"/>
    </row>
    <row r="11" spans="1:6" ht="15">
      <c r="A11" s="30"/>
      <c r="B11" s="54"/>
      <c r="C11" s="56"/>
      <c r="D11" s="34" t="s">
        <v>19</v>
      </c>
      <c r="E11" s="76"/>
      <c r="F11" s="77"/>
    </row>
    <row r="12" spans="1:6" ht="15">
      <c r="A12" s="30"/>
      <c r="B12" s="54"/>
      <c r="C12" s="56"/>
      <c r="D12" s="34" t="s">
        <v>20</v>
      </c>
      <c r="E12" s="76"/>
      <c r="F12" s="77"/>
    </row>
    <row r="13" spans="1:6" ht="15">
      <c r="A13" s="30"/>
      <c r="B13" s="54"/>
      <c r="C13" s="56"/>
      <c r="D13" s="34" t="s">
        <v>21</v>
      </c>
      <c r="E13" s="76"/>
      <c r="F13" s="77"/>
    </row>
    <row r="14" spans="1:6" ht="15">
      <c r="A14" s="30"/>
      <c r="B14" s="54"/>
      <c r="C14" s="56"/>
      <c r="D14" s="34" t="s">
        <v>22</v>
      </c>
      <c r="E14" s="76"/>
      <c r="F14" s="77"/>
    </row>
    <row r="15" spans="1:6" ht="15">
      <c r="A15" s="30"/>
      <c r="B15" s="54"/>
      <c r="C15" s="56"/>
      <c r="D15" s="34" t="s">
        <v>23</v>
      </c>
      <c r="E15" s="76"/>
      <c r="F15" s="77"/>
    </row>
    <row r="16" spans="1:6" ht="15">
      <c r="A16" s="30"/>
      <c r="B16" s="54"/>
      <c r="C16" s="56"/>
      <c r="D16" s="34" t="s">
        <v>24</v>
      </c>
      <c r="E16" s="76"/>
      <c r="F16" s="77"/>
    </row>
    <row r="17" spans="1:6" ht="10.5" customHeight="1">
      <c r="A17" s="30"/>
      <c r="B17" s="54"/>
      <c r="C17" s="56"/>
      <c r="D17" s="30"/>
      <c r="E17" s="35"/>
      <c r="F17" s="36"/>
    </row>
    <row r="18" spans="1:6" ht="15">
      <c r="A18" s="30"/>
      <c r="B18" s="54"/>
      <c r="C18" s="56"/>
      <c r="D18" s="78" t="s">
        <v>51</v>
      </c>
      <c r="E18" s="79"/>
      <c r="F18" s="37"/>
    </row>
    <row r="19" spans="1:6" ht="33.75" customHeight="1">
      <c r="A19" s="30"/>
      <c r="B19" s="54"/>
      <c r="C19" s="56"/>
      <c r="D19" s="30"/>
      <c r="E19" s="38"/>
      <c r="F19" s="37"/>
    </row>
    <row r="20" spans="1:6" ht="21" customHeight="1">
      <c r="A20" s="30"/>
      <c r="B20" s="35"/>
      <c r="C20" s="57" t="s">
        <v>41</v>
      </c>
      <c r="D20" s="83" t="s">
        <v>0</v>
      </c>
      <c r="E20" s="83"/>
      <c r="F20" s="83"/>
    </row>
    <row r="21" spans="1:6" ht="15">
      <c r="A21" s="30"/>
      <c r="B21" s="54"/>
      <c r="C21" s="57">
        <v>1</v>
      </c>
      <c r="D21" s="84">
        <f>'część 1'!B3</f>
        <v>0</v>
      </c>
      <c r="E21" s="84"/>
      <c r="F21" s="84"/>
    </row>
    <row r="22" spans="1:6" ht="15">
      <c r="A22" s="30"/>
      <c r="B22" s="54"/>
      <c r="C22" s="57">
        <v>2</v>
      </c>
      <c r="D22" s="84">
        <f>'część 2'!B3</f>
        <v>0</v>
      </c>
      <c r="E22" s="84"/>
      <c r="F22" s="84"/>
    </row>
    <row r="23" spans="1:6" ht="15">
      <c r="A23" s="30"/>
      <c r="B23" s="54"/>
      <c r="C23" s="57">
        <v>3</v>
      </c>
      <c r="D23" s="84">
        <f>'część 3'!B3</f>
        <v>0</v>
      </c>
      <c r="E23" s="84"/>
      <c r="F23" s="84"/>
    </row>
    <row r="24" spans="1:6" ht="15">
      <c r="A24" s="30"/>
      <c r="B24" s="54"/>
      <c r="C24" s="57">
        <v>4</v>
      </c>
      <c r="D24" s="84">
        <f>'część 4'!B3</f>
        <v>0</v>
      </c>
      <c r="E24" s="84"/>
      <c r="F24" s="84"/>
    </row>
    <row r="25" spans="1:6" ht="15">
      <c r="A25" s="30"/>
      <c r="B25" s="54"/>
      <c r="C25" s="57">
        <v>5</v>
      </c>
      <c r="D25" s="84">
        <f>'część 5'!B3</f>
        <v>0</v>
      </c>
      <c r="E25" s="84"/>
      <c r="F25" s="84"/>
    </row>
    <row r="26" spans="1:6" ht="15">
      <c r="A26" s="30"/>
      <c r="B26" s="54"/>
      <c r="C26" s="57">
        <v>6</v>
      </c>
      <c r="D26" s="84">
        <f>'część 6'!B3</f>
        <v>0</v>
      </c>
      <c r="E26" s="84"/>
      <c r="F26" s="84"/>
    </row>
    <row r="27" spans="1:6" ht="15">
      <c r="A27" s="30"/>
      <c r="B27" s="54"/>
      <c r="C27" s="56"/>
      <c r="D27" s="30"/>
      <c r="E27" s="39"/>
      <c r="F27" s="40"/>
    </row>
    <row r="28" spans="1:6" ht="102.75" customHeight="1">
      <c r="A28" s="30"/>
      <c r="B28" s="54"/>
      <c r="C28" s="56">
        <v>2</v>
      </c>
      <c r="D28" s="75" t="s">
        <v>75</v>
      </c>
      <c r="E28" s="90"/>
      <c r="F28" s="90"/>
    </row>
    <row r="29" spans="1:6" ht="21" customHeight="1">
      <c r="A29" s="30"/>
      <c r="B29" s="54"/>
      <c r="C29" s="56">
        <v>3</v>
      </c>
      <c r="D29" s="79" t="s">
        <v>15</v>
      </c>
      <c r="E29" s="78"/>
      <c r="F29" s="86"/>
    </row>
    <row r="30" spans="1:6" ht="33" customHeight="1">
      <c r="A30" s="30"/>
      <c r="B30" s="54"/>
      <c r="C30" s="56">
        <v>4</v>
      </c>
      <c r="D30" s="85" t="s">
        <v>52</v>
      </c>
      <c r="E30" s="85"/>
      <c r="F30" s="85"/>
    </row>
    <row r="31" spans="1:6" s="12" customFormat="1" ht="46.5" customHeight="1">
      <c r="A31" s="41"/>
      <c r="B31" s="41"/>
      <c r="C31" s="58">
        <v>5</v>
      </c>
      <c r="D31" s="91" t="s">
        <v>50</v>
      </c>
      <c r="E31" s="91"/>
      <c r="F31" s="91"/>
    </row>
    <row r="32" spans="1:6" ht="33" customHeight="1">
      <c r="A32" s="30"/>
      <c r="B32" s="41"/>
      <c r="C32" s="58">
        <v>6</v>
      </c>
      <c r="D32" s="75" t="s">
        <v>9</v>
      </c>
      <c r="E32" s="87"/>
      <c r="F32" s="87"/>
    </row>
    <row r="33" spans="1:6" ht="18" customHeight="1">
      <c r="A33" s="30"/>
      <c r="B33" s="41"/>
      <c r="C33" s="58">
        <v>7</v>
      </c>
      <c r="D33" s="88" t="s">
        <v>11</v>
      </c>
      <c r="E33" s="89"/>
      <c r="F33" s="89"/>
    </row>
    <row r="34" spans="1:6" ht="35.25" customHeight="1">
      <c r="A34" s="30"/>
      <c r="B34" s="41"/>
      <c r="C34" s="58">
        <v>8</v>
      </c>
      <c r="D34" s="75" t="s">
        <v>12</v>
      </c>
      <c r="E34" s="87"/>
      <c r="F34" s="87"/>
    </row>
    <row r="35" spans="1:6" ht="33.75" customHeight="1">
      <c r="A35" s="30"/>
      <c r="B35" s="41"/>
      <c r="C35" s="58">
        <v>9</v>
      </c>
      <c r="D35" s="75" t="s">
        <v>30</v>
      </c>
      <c r="E35" s="75"/>
      <c r="F35" s="75"/>
    </row>
    <row r="36" spans="1:6" ht="33.75" customHeight="1">
      <c r="A36" s="30"/>
      <c r="B36" s="54"/>
      <c r="C36" s="56"/>
      <c r="D36" s="75" t="s">
        <v>28</v>
      </c>
      <c r="E36" s="75"/>
      <c r="F36" s="75"/>
    </row>
    <row r="37" spans="1:6" ht="45" customHeight="1">
      <c r="A37" s="30"/>
      <c r="B37" s="54"/>
      <c r="C37" s="56"/>
      <c r="D37" s="92" t="s">
        <v>29</v>
      </c>
      <c r="E37" s="92"/>
      <c r="F37" s="92"/>
    </row>
    <row r="38" spans="1:6" ht="21.75" customHeight="1">
      <c r="A38" s="30"/>
      <c r="B38" s="42"/>
      <c r="C38" s="59">
        <v>10</v>
      </c>
      <c r="D38" s="62" t="s">
        <v>1</v>
      </c>
      <c r="E38" s="38"/>
      <c r="F38" s="30"/>
    </row>
    <row r="39" spans="1:6" ht="18" customHeight="1">
      <c r="A39" s="30"/>
      <c r="B39" s="43"/>
      <c r="C39" s="60"/>
      <c r="D39" s="71" t="s">
        <v>7</v>
      </c>
      <c r="E39" s="72"/>
      <c r="F39" s="73"/>
    </row>
    <row r="40" spans="1:6" ht="18" customHeight="1">
      <c r="A40" s="30"/>
      <c r="B40" s="54"/>
      <c r="C40" s="56"/>
      <c r="D40" s="71" t="s">
        <v>2</v>
      </c>
      <c r="E40" s="73"/>
      <c r="F40" s="34"/>
    </row>
    <row r="41" spans="1:6" ht="18" customHeight="1">
      <c r="A41" s="30"/>
      <c r="B41" s="54"/>
      <c r="C41" s="56"/>
      <c r="D41" s="69"/>
      <c r="E41" s="70"/>
      <c r="F41" s="34"/>
    </row>
    <row r="42" spans="1:6" ht="18" customHeight="1">
      <c r="A42" s="30"/>
      <c r="B42" s="54"/>
      <c r="C42" s="56"/>
      <c r="D42" s="69"/>
      <c r="E42" s="70"/>
      <c r="F42" s="34"/>
    </row>
    <row r="43" spans="1:6" ht="18" customHeight="1">
      <c r="A43" s="30"/>
      <c r="B43" s="54"/>
      <c r="C43" s="56"/>
      <c r="D43" s="69"/>
      <c r="E43" s="70"/>
      <c r="F43" s="34"/>
    </row>
    <row r="44" spans="1:6" ht="18" customHeight="1">
      <c r="A44" s="30"/>
      <c r="B44" s="54"/>
      <c r="C44" s="56"/>
      <c r="D44" s="44" t="s">
        <v>4</v>
      </c>
      <c r="E44" s="44"/>
      <c r="F44" s="31"/>
    </row>
    <row r="45" spans="1:6" ht="18" customHeight="1">
      <c r="A45" s="30"/>
      <c r="B45" s="54"/>
      <c r="C45" s="56"/>
      <c r="D45" s="71" t="s">
        <v>8</v>
      </c>
      <c r="E45" s="72"/>
      <c r="F45" s="73"/>
    </row>
    <row r="46" spans="1:6" ht="18" customHeight="1">
      <c r="A46" s="30"/>
      <c r="B46" s="54"/>
      <c r="C46" s="56"/>
      <c r="D46" s="45" t="s">
        <v>2</v>
      </c>
      <c r="E46" s="46" t="s">
        <v>3</v>
      </c>
      <c r="F46" s="47" t="s">
        <v>5</v>
      </c>
    </row>
    <row r="47" spans="1:6" ht="18" customHeight="1">
      <c r="A47" s="30"/>
      <c r="B47" s="54"/>
      <c r="C47" s="56"/>
      <c r="D47" s="48"/>
      <c r="E47" s="46"/>
      <c r="F47" s="49"/>
    </row>
    <row r="48" spans="1:6" ht="18" customHeight="1">
      <c r="A48" s="30"/>
      <c r="B48" s="54"/>
      <c r="C48" s="56"/>
      <c r="D48" s="48"/>
      <c r="E48" s="46"/>
      <c r="F48" s="49"/>
    </row>
    <row r="49" spans="1:6" ht="18" customHeight="1">
      <c r="A49" s="30"/>
      <c r="B49" s="54"/>
      <c r="C49" s="56"/>
      <c r="D49" s="44"/>
      <c r="E49" s="44"/>
      <c r="F49" s="31"/>
    </row>
    <row r="50" spans="1:6" ht="18" customHeight="1">
      <c r="A50" s="30"/>
      <c r="B50" s="54"/>
      <c r="C50" s="56"/>
      <c r="D50" s="71" t="s">
        <v>10</v>
      </c>
      <c r="E50" s="72"/>
      <c r="F50" s="73"/>
    </row>
    <row r="51" spans="1:6" ht="18" customHeight="1">
      <c r="A51" s="30"/>
      <c r="B51" s="54"/>
      <c r="C51" s="56"/>
      <c r="D51" s="71" t="s">
        <v>6</v>
      </c>
      <c r="E51" s="73"/>
      <c r="F51" s="34"/>
    </row>
    <row r="52" spans="1:6" ht="18" customHeight="1">
      <c r="A52" s="30"/>
      <c r="B52" s="54"/>
      <c r="C52" s="56"/>
      <c r="D52" s="68"/>
      <c r="E52" s="68"/>
      <c r="F52" s="34"/>
    </row>
    <row r="53" spans="1:6" ht="34.5" customHeight="1">
      <c r="A53" s="30"/>
      <c r="B53" s="54"/>
      <c r="C53" s="56"/>
      <c r="D53" s="50"/>
      <c r="E53" s="51"/>
      <c r="F53" s="51"/>
    </row>
  </sheetData>
  <sheetProtection/>
  <mergeCells count="37">
    <mergeCell ref="D40:E40"/>
    <mergeCell ref="D34:F34"/>
    <mergeCell ref="D33:F33"/>
    <mergeCell ref="D36:F36"/>
    <mergeCell ref="D35:F35"/>
    <mergeCell ref="D28:F28"/>
    <mergeCell ref="D31:F31"/>
    <mergeCell ref="D32:F32"/>
    <mergeCell ref="D39:F39"/>
    <mergeCell ref="D37:F37"/>
    <mergeCell ref="E15:F15"/>
    <mergeCell ref="D20:F20"/>
    <mergeCell ref="D21:F21"/>
    <mergeCell ref="D30:F30"/>
    <mergeCell ref="D22:F22"/>
    <mergeCell ref="D29:F29"/>
    <mergeCell ref="D23:F23"/>
    <mergeCell ref="D24:F24"/>
    <mergeCell ref="D25:F25"/>
    <mergeCell ref="D26:F26"/>
    <mergeCell ref="E6:F6"/>
    <mergeCell ref="E13:F13"/>
    <mergeCell ref="D18:E18"/>
    <mergeCell ref="E11:F11"/>
    <mergeCell ref="E14:F14"/>
    <mergeCell ref="E8:F8"/>
    <mergeCell ref="E9:F9"/>
    <mergeCell ref="E10:F10"/>
    <mergeCell ref="E12:F12"/>
    <mergeCell ref="E16:F16"/>
    <mergeCell ref="D52:E52"/>
    <mergeCell ref="D41:E41"/>
    <mergeCell ref="D42:E42"/>
    <mergeCell ref="D43:E43"/>
    <mergeCell ref="D45:F45"/>
    <mergeCell ref="D51:E51"/>
    <mergeCell ref="D50:F5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1"/>
  <sheetViews>
    <sheetView showGridLines="0" zoomScale="115" zoomScaleNormal="115" zoomScaleSheetLayoutView="84" zoomScalePageLayoutView="85" workbookViewId="0" topLeftCell="A1">
      <selection activeCell="B21" sqref="B21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0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3"/>
      <c r="F2" s="93"/>
      <c r="G2" s="93"/>
    </row>
    <row r="3" spans="1:12" ht="28.5">
      <c r="A3" s="66" t="s">
        <v>42</v>
      </c>
      <c r="B3" s="14">
        <f>SUM(H7:H17)</f>
        <v>0</v>
      </c>
      <c r="H3" s="13" t="s">
        <v>31</v>
      </c>
      <c r="I3" s="13"/>
      <c r="L3" s="13"/>
    </row>
    <row r="4" spans="1:15" ht="6" customHeight="1">
      <c r="A4" s="4"/>
      <c r="C4" s="7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9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15">
      <c r="A7" s="52">
        <v>1</v>
      </c>
      <c r="B7" s="63" t="s">
        <v>56</v>
      </c>
      <c r="C7" s="25">
        <v>12</v>
      </c>
      <c r="D7" s="23" t="s">
        <v>48</v>
      </c>
      <c r="E7" s="20"/>
      <c r="F7" s="20"/>
      <c r="G7" s="21"/>
      <c r="H7" s="21">
        <f aca="true" t="shared" si="0" ref="H7:H17">C7*G7</f>
        <v>0</v>
      </c>
      <c r="I7" s="19"/>
      <c r="J7" s="19"/>
      <c r="O7" s="1"/>
    </row>
    <row r="8" spans="1:15" ht="15">
      <c r="A8" s="52">
        <v>2</v>
      </c>
      <c r="B8" s="94" t="s">
        <v>76</v>
      </c>
      <c r="C8" s="25">
        <v>12</v>
      </c>
      <c r="D8" s="23" t="s">
        <v>47</v>
      </c>
      <c r="E8" s="20"/>
      <c r="F8" s="20"/>
      <c r="G8" s="21"/>
      <c r="H8" s="21">
        <f t="shared" si="0"/>
        <v>0</v>
      </c>
      <c r="I8" s="19"/>
      <c r="J8" s="19"/>
      <c r="O8" s="1"/>
    </row>
    <row r="9" spans="1:15" ht="15">
      <c r="A9" s="52">
        <v>3</v>
      </c>
      <c r="B9" s="94" t="s">
        <v>77</v>
      </c>
      <c r="C9" s="25">
        <v>4</v>
      </c>
      <c r="D9" s="23" t="s">
        <v>47</v>
      </c>
      <c r="E9" s="20"/>
      <c r="F9" s="20"/>
      <c r="G9" s="21"/>
      <c r="H9" s="21">
        <f t="shared" si="0"/>
        <v>0</v>
      </c>
      <c r="I9" s="19"/>
      <c r="J9" s="19"/>
      <c r="O9" s="1"/>
    </row>
    <row r="10" spans="1:15" ht="15">
      <c r="A10" s="52">
        <v>4</v>
      </c>
      <c r="B10" s="94" t="s">
        <v>78</v>
      </c>
      <c r="C10" s="25">
        <v>12</v>
      </c>
      <c r="D10" s="23" t="s">
        <v>47</v>
      </c>
      <c r="E10" s="20"/>
      <c r="F10" s="20"/>
      <c r="G10" s="21"/>
      <c r="H10" s="21">
        <f t="shared" si="0"/>
        <v>0</v>
      </c>
      <c r="I10" s="19"/>
      <c r="J10" s="19"/>
      <c r="O10" s="1"/>
    </row>
    <row r="11" spans="1:15" ht="15">
      <c r="A11" s="52">
        <v>5</v>
      </c>
      <c r="B11" s="94" t="s">
        <v>57</v>
      </c>
      <c r="C11" s="25">
        <v>20</v>
      </c>
      <c r="D11" s="23" t="s">
        <v>48</v>
      </c>
      <c r="E11" s="20"/>
      <c r="F11" s="20"/>
      <c r="G11" s="21"/>
      <c r="H11" s="21">
        <f t="shared" si="0"/>
        <v>0</v>
      </c>
      <c r="I11" s="19"/>
      <c r="J11" s="19"/>
      <c r="O11" s="1"/>
    </row>
    <row r="12" spans="1:15" ht="15">
      <c r="A12" s="52">
        <v>6</v>
      </c>
      <c r="B12" s="94" t="s">
        <v>58</v>
      </c>
      <c r="C12" s="25">
        <v>20</v>
      </c>
      <c r="D12" s="23" t="s">
        <v>48</v>
      </c>
      <c r="E12" s="20"/>
      <c r="F12" s="20"/>
      <c r="G12" s="21"/>
      <c r="H12" s="21">
        <f t="shared" si="0"/>
        <v>0</v>
      </c>
      <c r="I12" s="19"/>
      <c r="J12" s="19"/>
      <c r="O12" s="1"/>
    </row>
    <row r="13" spans="1:15" ht="15">
      <c r="A13" s="52">
        <v>7</v>
      </c>
      <c r="B13" s="94" t="s">
        <v>59</v>
      </c>
      <c r="C13" s="25">
        <v>20</v>
      </c>
      <c r="D13" s="23" t="s">
        <v>48</v>
      </c>
      <c r="E13" s="20"/>
      <c r="F13" s="20"/>
      <c r="G13" s="21"/>
      <c r="H13" s="21">
        <f t="shared" si="0"/>
        <v>0</v>
      </c>
      <c r="I13" s="19"/>
      <c r="J13" s="19"/>
      <c r="O13" s="1"/>
    </row>
    <row r="14" spans="1:15" ht="15">
      <c r="A14" s="52">
        <v>8</v>
      </c>
      <c r="B14" s="94" t="s">
        <v>60</v>
      </c>
      <c r="C14" s="25">
        <v>20</v>
      </c>
      <c r="D14" s="23" t="s">
        <v>48</v>
      </c>
      <c r="E14" s="20"/>
      <c r="F14" s="20"/>
      <c r="G14" s="21"/>
      <c r="H14" s="21">
        <f t="shared" si="0"/>
        <v>0</v>
      </c>
      <c r="I14" s="19"/>
      <c r="J14" s="19"/>
      <c r="O14" s="1"/>
    </row>
    <row r="15" spans="1:15" ht="15">
      <c r="A15" s="52">
        <v>9</v>
      </c>
      <c r="B15" s="95" t="s">
        <v>61</v>
      </c>
      <c r="C15" s="25">
        <v>2</v>
      </c>
      <c r="D15" s="23" t="s">
        <v>48</v>
      </c>
      <c r="E15" s="20"/>
      <c r="F15" s="20"/>
      <c r="G15" s="21"/>
      <c r="H15" s="21">
        <f t="shared" si="0"/>
        <v>0</v>
      </c>
      <c r="I15" s="19"/>
      <c r="J15" s="19"/>
      <c r="O15" s="1"/>
    </row>
    <row r="16" spans="1:15" ht="15">
      <c r="A16" s="52">
        <v>10</v>
      </c>
      <c r="B16" s="95" t="s">
        <v>79</v>
      </c>
      <c r="C16" s="25">
        <v>2</v>
      </c>
      <c r="D16" s="23" t="s">
        <v>47</v>
      </c>
      <c r="E16" s="20"/>
      <c r="F16" s="20"/>
      <c r="G16" s="21"/>
      <c r="H16" s="21">
        <f t="shared" si="0"/>
        <v>0</v>
      </c>
      <c r="I16" s="19"/>
      <c r="J16" s="19"/>
      <c r="O16" s="1"/>
    </row>
    <row r="17" spans="1:15" ht="15">
      <c r="A17" s="20">
        <v>11</v>
      </c>
      <c r="B17" s="64" t="s">
        <v>62</v>
      </c>
      <c r="C17" s="25">
        <v>50</v>
      </c>
      <c r="D17" s="23" t="s">
        <v>48</v>
      </c>
      <c r="E17" s="20"/>
      <c r="F17" s="20"/>
      <c r="G17" s="21"/>
      <c r="H17" s="21">
        <f t="shared" si="0"/>
        <v>0</v>
      </c>
      <c r="I17" s="19"/>
      <c r="J17" s="19"/>
      <c r="O17" s="1"/>
    </row>
    <row r="18" ht="15">
      <c r="D18" s="22"/>
    </row>
    <row r="19" ht="15">
      <c r="D19" s="22"/>
    </row>
    <row r="21" ht="15">
      <c r="B21" s="2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PageLayoutView="85" workbookViewId="0" topLeftCell="B1">
      <selection activeCell="G8" sqref="G8"/>
    </sheetView>
  </sheetViews>
  <sheetFormatPr defaultColWidth="9.00390625" defaultRowHeight="12.75"/>
  <cols>
    <col min="1" max="1" width="10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3"/>
      <c r="F2" s="93"/>
      <c r="G2" s="93"/>
    </row>
    <row r="3" spans="1:12" ht="15">
      <c r="A3" s="66" t="s">
        <v>43</v>
      </c>
      <c r="B3" s="14">
        <f>H7+H8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82.5" customHeight="1">
      <c r="A7" s="20">
        <v>1</v>
      </c>
      <c r="B7" s="63" t="s">
        <v>63</v>
      </c>
      <c r="C7" s="25">
        <v>40</v>
      </c>
      <c r="D7" s="23" t="s">
        <v>48</v>
      </c>
      <c r="E7" s="20"/>
      <c r="F7" s="20"/>
      <c r="G7" s="21"/>
      <c r="H7" s="21">
        <f>C7*G7</f>
        <v>0</v>
      </c>
      <c r="I7" s="19"/>
      <c r="J7" s="19"/>
      <c r="O7" s="1"/>
    </row>
    <row r="8" spans="1:8" ht="85.5" customHeight="1">
      <c r="A8" s="23">
        <v>2</v>
      </c>
      <c r="B8" s="63" t="s">
        <v>64</v>
      </c>
      <c r="C8" s="25">
        <v>20</v>
      </c>
      <c r="D8" s="23" t="s">
        <v>48</v>
      </c>
      <c r="E8" s="8"/>
      <c r="F8" s="8"/>
      <c r="G8" s="55"/>
      <c r="H8" s="21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="130" zoomScaleNormal="130" zoomScalePageLayoutView="85" workbookViewId="0" topLeftCell="A1">
      <selection activeCell="G7" sqref="G7"/>
    </sheetView>
  </sheetViews>
  <sheetFormatPr defaultColWidth="9.00390625" defaultRowHeight="12.75"/>
  <cols>
    <col min="1" max="1" width="10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3"/>
      <c r="F2" s="93"/>
      <c r="G2" s="93"/>
    </row>
    <row r="3" spans="1:12" ht="15">
      <c r="A3" s="66" t="s">
        <v>44</v>
      </c>
      <c r="B3" s="14">
        <f>SUM(H7:H8)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51" customHeight="1">
      <c r="A7" s="20">
        <v>1</v>
      </c>
      <c r="B7" s="63" t="s">
        <v>65</v>
      </c>
      <c r="C7" s="28">
        <v>40</v>
      </c>
      <c r="D7" s="23" t="s">
        <v>48</v>
      </c>
      <c r="E7" s="20"/>
      <c r="F7" s="20"/>
      <c r="G7" s="21"/>
      <c r="H7" s="21">
        <f>C7*G7</f>
        <v>0</v>
      </c>
      <c r="I7" s="19"/>
      <c r="J7" s="19"/>
      <c r="O7" s="1"/>
    </row>
    <row r="8" spans="1:8" ht="57.75" customHeight="1">
      <c r="A8" s="23">
        <v>2</v>
      </c>
      <c r="B8" s="63" t="s">
        <v>66</v>
      </c>
      <c r="C8" s="28">
        <v>40</v>
      </c>
      <c r="D8" s="23" t="s">
        <v>48</v>
      </c>
      <c r="E8" s="20"/>
      <c r="F8" s="20"/>
      <c r="G8" s="21"/>
      <c r="H8" s="21">
        <f>C8*G8</f>
        <v>0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8"/>
  <sheetViews>
    <sheetView showGridLines="0" zoomScale="115" zoomScaleNormal="115" zoomScalePageLayoutView="85" workbookViewId="0" topLeftCell="A2">
      <selection activeCell="E10" sqref="E10:E11"/>
    </sheetView>
  </sheetViews>
  <sheetFormatPr defaultColWidth="9.00390625" defaultRowHeight="12.75"/>
  <cols>
    <col min="1" max="1" width="9.37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3"/>
      <c r="F2" s="93"/>
      <c r="G2" s="93"/>
    </row>
    <row r="3" spans="1:12" ht="15">
      <c r="A3" s="66" t="s">
        <v>45</v>
      </c>
      <c r="B3" s="14">
        <f>SUM(H7:H8)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90">
      <c r="A7" s="52">
        <v>1</v>
      </c>
      <c r="B7" s="94" t="s">
        <v>80</v>
      </c>
      <c r="C7" s="25">
        <v>50</v>
      </c>
      <c r="D7" s="23" t="s">
        <v>48</v>
      </c>
      <c r="E7" s="20"/>
      <c r="F7" s="20"/>
      <c r="G7" s="21"/>
      <c r="H7" s="21">
        <f>C7*G7</f>
        <v>0</v>
      </c>
      <c r="I7" s="19"/>
      <c r="J7" s="19"/>
      <c r="O7" s="1"/>
    </row>
    <row r="8" spans="1:15" ht="90">
      <c r="A8" s="52">
        <v>2</v>
      </c>
      <c r="B8" s="94" t="s">
        <v>81</v>
      </c>
      <c r="C8" s="25">
        <v>50</v>
      </c>
      <c r="D8" s="23" t="s">
        <v>48</v>
      </c>
      <c r="E8" s="20"/>
      <c r="F8" s="20"/>
      <c r="G8" s="21"/>
      <c r="H8" s="21">
        <f>C8*G8</f>
        <v>0</v>
      </c>
      <c r="I8" s="19"/>
      <c r="J8" s="19"/>
      <c r="O8" s="1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5"/>
  <sheetViews>
    <sheetView showGridLines="0" zoomScalePageLayoutView="85" workbookViewId="0" topLeftCell="A7">
      <selection activeCell="G8" sqref="G8"/>
    </sheetView>
  </sheetViews>
  <sheetFormatPr defaultColWidth="9.00390625" defaultRowHeight="12.75"/>
  <cols>
    <col min="1" max="1" width="9.25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3"/>
      <c r="F2" s="93"/>
      <c r="G2" s="93"/>
    </row>
    <row r="3" spans="1:12" ht="19.5" customHeight="1">
      <c r="A3" s="66" t="s">
        <v>53</v>
      </c>
      <c r="B3" s="14">
        <f>SUM(H7:H13)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60">
      <c r="A7" s="20">
        <v>1</v>
      </c>
      <c r="B7" s="63" t="s">
        <v>67</v>
      </c>
      <c r="C7" s="27">
        <v>20</v>
      </c>
      <c r="D7" s="23" t="s">
        <v>48</v>
      </c>
      <c r="E7" s="20"/>
      <c r="F7" s="20"/>
      <c r="G7" s="21"/>
      <c r="H7" s="21">
        <f aca="true" t="shared" si="0" ref="H7:H13">C7*G7</f>
        <v>0</v>
      </c>
      <c r="I7" s="19"/>
      <c r="J7" s="19"/>
      <c r="O7" s="1"/>
    </row>
    <row r="8" spans="1:8" ht="60">
      <c r="A8" s="23">
        <v>2</v>
      </c>
      <c r="B8" s="63" t="s">
        <v>68</v>
      </c>
      <c r="C8" s="27">
        <v>50</v>
      </c>
      <c r="D8" s="23" t="s">
        <v>48</v>
      </c>
      <c r="E8" s="8"/>
      <c r="F8" s="8"/>
      <c r="G8" s="21"/>
      <c r="H8" s="21">
        <f t="shared" si="0"/>
        <v>0</v>
      </c>
    </row>
    <row r="9" spans="1:8" ht="45">
      <c r="A9" s="20">
        <v>3</v>
      </c>
      <c r="B9" s="63" t="s">
        <v>69</v>
      </c>
      <c r="C9" s="29">
        <v>80</v>
      </c>
      <c r="D9" s="23" t="s">
        <v>48</v>
      </c>
      <c r="E9" s="8"/>
      <c r="F9" s="8"/>
      <c r="G9" s="21"/>
      <c r="H9" s="21">
        <f t="shared" si="0"/>
        <v>0</v>
      </c>
    </row>
    <row r="10" spans="1:8" ht="45">
      <c r="A10" s="20">
        <v>4</v>
      </c>
      <c r="B10" s="63" t="s">
        <v>70</v>
      </c>
      <c r="C10" s="29">
        <v>140</v>
      </c>
      <c r="D10" s="23" t="s">
        <v>48</v>
      </c>
      <c r="E10" s="8"/>
      <c r="F10" s="8"/>
      <c r="G10" s="21"/>
      <c r="H10" s="21">
        <f t="shared" si="0"/>
        <v>0</v>
      </c>
    </row>
    <row r="11" spans="1:8" ht="75">
      <c r="A11" s="20">
        <v>5</v>
      </c>
      <c r="B11" s="63" t="s">
        <v>71</v>
      </c>
      <c r="C11" s="29">
        <v>200</v>
      </c>
      <c r="D11" s="23" t="s">
        <v>48</v>
      </c>
      <c r="E11" s="8"/>
      <c r="F11" s="8"/>
      <c r="G11" s="21"/>
      <c r="H11" s="21">
        <f t="shared" si="0"/>
        <v>0</v>
      </c>
    </row>
    <row r="12" spans="1:8" ht="60">
      <c r="A12" s="23">
        <v>6</v>
      </c>
      <c r="B12" s="63" t="s">
        <v>72</v>
      </c>
      <c r="C12" s="29">
        <v>200</v>
      </c>
      <c r="D12" s="23" t="s">
        <v>48</v>
      </c>
      <c r="E12" s="8"/>
      <c r="F12" s="8"/>
      <c r="G12" s="21"/>
      <c r="H12" s="21">
        <f t="shared" si="0"/>
        <v>0</v>
      </c>
    </row>
    <row r="13" spans="1:8" ht="96.75" customHeight="1">
      <c r="A13" s="20">
        <v>7</v>
      </c>
      <c r="B13" s="63" t="s">
        <v>73</v>
      </c>
      <c r="C13" s="29">
        <v>30</v>
      </c>
      <c r="D13" s="23" t="s">
        <v>48</v>
      </c>
      <c r="E13" s="8"/>
      <c r="F13" s="8"/>
      <c r="G13" s="21"/>
      <c r="H13" s="21">
        <f t="shared" si="0"/>
        <v>0</v>
      </c>
    </row>
    <row r="15" ht="15">
      <c r="B15" s="4"/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2"/>
  <sheetViews>
    <sheetView showGridLines="0" tabSelected="1" zoomScalePageLayoutView="85" workbookViewId="0" topLeftCell="A1">
      <selection activeCell="B7" sqref="B7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14.1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">
        <v>46</v>
      </c>
      <c r="H1" s="13" t="s">
        <v>27</v>
      </c>
      <c r="I1" s="13"/>
      <c r="L1" s="13"/>
      <c r="Q1" s="2"/>
      <c r="R1" s="2"/>
    </row>
    <row r="2" spans="5:7" ht="4.5" customHeight="1">
      <c r="E2" s="93"/>
      <c r="F2" s="93"/>
      <c r="G2" s="93"/>
    </row>
    <row r="3" spans="1:12" ht="18" customHeight="1">
      <c r="A3" s="66" t="s">
        <v>54</v>
      </c>
      <c r="B3" s="14">
        <f>SUM(H7:H19)</f>
        <v>0</v>
      </c>
      <c r="H3" s="13" t="s">
        <v>31</v>
      </c>
      <c r="I3" s="13"/>
      <c r="L3" s="13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5"/>
      <c r="B5" s="12"/>
      <c r="C5" s="5"/>
      <c r="D5" s="6"/>
      <c r="E5" s="5" t="s">
        <v>34</v>
      </c>
      <c r="F5" s="5"/>
      <c r="G5" s="5"/>
      <c r="H5" s="11"/>
      <c r="K5" s="3"/>
      <c r="O5" s="1"/>
    </row>
    <row r="6" spans="1:15" ht="45">
      <c r="A6" s="16" t="s">
        <v>35</v>
      </c>
      <c r="B6" s="16" t="s">
        <v>36</v>
      </c>
      <c r="C6" s="17" t="s">
        <v>37</v>
      </c>
      <c r="D6" s="17" t="s">
        <v>38</v>
      </c>
      <c r="E6" s="16" t="s">
        <v>33</v>
      </c>
      <c r="F6" s="16" t="s">
        <v>39</v>
      </c>
      <c r="G6" s="18" t="s">
        <v>32</v>
      </c>
      <c r="H6" s="18" t="s">
        <v>40</v>
      </c>
      <c r="I6" s="19"/>
      <c r="J6" s="19"/>
      <c r="O6" s="1"/>
    </row>
    <row r="7" spans="1:15" ht="46.5" customHeight="1">
      <c r="A7" s="20">
        <v>1</v>
      </c>
      <c r="B7" s="94" t="s">
        <v>94</v>
      </c>
      <c r="C7" s="27">
        <v>50</v>
      </c>
      <c r="D7" s="23" t="s">
        <v>47</v>
      </c>
      <c r="E7" s="20"/>
      <c r="F7" s="20"/>
      <c r="G7" s="21"/>
      <c r="H7" s="21">
        <f>C7*G7</f>
        <v>0</v>
      </c>
      <c r="I7" s="19"/>
      <c r="J7" s="19"/>
      <c r="O7" s="1"/>
    </row>
    <row r="8" spans="1:8" ht="30">
      <c r="A8" s="23">
        <v>2</v>
      </c>
      <c r="B8" s="94" t="s">
        <v>82</v>
      </c>
      <c r="C8" s="25">
        <v>50</v>
      </c>
      <c r="D8" s="26" t="s">
        <v>47</v>
      </c>
      <c r="E8" s="8"/>
      <c r="F8" s="8"/>
      <c r="G8" s="21"/>
      <c r="H8" s="21">
        <f aca="true" t="shared" si="0" ref="H8:H19">C8*G8</f>
        <v>0</v>
      </c>
    </row>
    <row r="9" spans="1:8" ht="30">
      <c r="A9" s="23">
        <v>3</v>
      </c>
      <c r="B9" s="94" t="s">
        <v>83</v>
      </c>
      <c r="C9" s="27">
        <v>50</v>
      </c>
      <c r="D9" s="23" t="s">
        <v>47</v>
      </c>
      <c r="E9" s="8"/>
      <c r="F9" s="8"/>
      <c r="G9" s="21"/>
      <c r="H9" s="21">
        <f t="shared" si="0"/>
        <v>0</v>
      </c>
    </row>
    <row r="10" spans="1:8" ht="37.5" customHeight="1">
      <c r="A10" s="23">
        <v>4</v>
      </c>
      <c r="B10" s="94" t="s">
        <v>84</v>
      </c>
      <c r="C10" s="25">
        <v>50</v>
      </c>
      <c r="D10" s="26" t="s">
        <v>47</v>
      </c>
      <c r="E10" s="8"/>
      <c r="F10" s="8"/>
      <c r="G10" s="21"/>
      <c r="H10" s="21">
        <f t="shared" si="0"/>
        <v>0</v>
      </c>
    </row>
    <row r="11" spans="1:8" ht="44.25" customHeight="1">
      <c r="A11" s="23">
        <v>5</v>
      </c>
      <c r="B11" s="94" t="s">
        <v>85</v>
      </c>
      <c r="C11" s="27">
        <v>50</v>
      </c>
      <c r="D11" s="23" t="s">
        <v>47</v>
      </c>
      <c r="E11" s="8"/>
      <c r="F11" s="8"/>
      <c r="G11" s="21"/>
      <c r="H11" s="21">
        <f t="shared" si="0"/>
        <v>0</v>
      </c>
    </row>
    <row r="12" spans="1:8" ht="28.5" customHeight="1">
      <c r="A12" s="23">
        <v>6</v>
      </c>
      <c r="B12" s="94" t="s">
        <v>86</v>
      </c>
      <c r="C12" s="27">
        <v>200</v>
      </c>
      <c r="D12" s="26" t="s">
        <v>47</v>
      </c>
      <c r="E12" s="8"/>
      <c r="F12" s="8"/>
      <c r="G12" s="21"/>
      <c r="H12" s="21">
        <f t="shared" si="0"/>
        <v>0</v>
      </c>
    </row>
    <row r="13" spans="1:8" ht="40.5" customHeight="1">
      <c r="A13" s="23">
        <v>7</v>
      </c>
      <c r="B13" s="94" t="s">
        <v>87</v>
      </c>
      <c r="C13" s="25">
        <v>200</v>
      </c>
      <c r="D13" s="23" t="s">
        <v>47</v>
      </c>
      <c r="E13" s="8"/>
      <c r="F13" s="8"/>
      <c r="G13" s="21"/>
      <c r="H13" s="21">
        <f t="shared" si="0"/>
        <v>0</v>
      </c>
    </row>
    <row r="14" spans="1:8" ht="30">
      <c r="A14" s="24">
        <v>8</v>
      </c>
      <c r="B14" s="94" t="s">
        <v>88</v>
      </c>
      <c r="C14" s="53">
        <v>1000</v>
      </c>
      <c r="D14" s="26" t="s">
        <v>47</v>
      </c>
      <c r="E14" s="8"/>
      <c r="F14" s="8"/>
      <c r="G14" s="21"/>
      <c r="H14" s="21">
        <f t="shared" si="0"/>
        <v>0</v>
      </c>
    </row>
    <row r="15" spans="1:8" ht="30">
      <c r="A15" s="20">
        <v>9</v>
      </c>
      <c r="B15" s="94" t="s">
        <v>89</v>
      </c>
      <c r="C15" s="53">
        <v>3000</v>
      </c>
      <c r="D15" s="23" t="s">
        <v>47</v>
      </c>
      <c r="E15" s="8"/>
      <c r="F15" s="8"/>
      <c r="G15" s="21"/>
      <c r="H15" s="21">
        <f t="shared" si="0"/>
        <v>0</v>
      </c>
    </row>
    <row r="16" spans="1:8" ht="30">
      <c r="A16" s="23">
        <v>10</v>
      </c>
      <c r="B16" s="65" t="s">
        <v>90</v>
      </c>
      <c r="C16" s="29">
        <v>200</v>
      </c>
      <c r="D16" s="26" t="s">
        <v>47</v>
      </c>
      <c r="E16" s="8"/>
      <c r="F16" s="8"/>
      <c r="G16" s="21"/>
      <c r="H16" s="21">
        <f t="shared" si="0"/>
        <v>0</v>
      </c>
    </row>
    <row r="17" spans="1:8" ht="30">
      <c r="A17" s="23">
        <v>11</v>
      </c>
      <c r="B17" s="65" t="s">
        <v>91</v>
      </c>
      <c r="C17" s="53">
        <v>3000</v>
      </c>
      <c r="D17" s="23" t="s">
        <v>47</v>
      </c>
      <c r="E17" s="8"/>
      <c r="F17" s="8"/>
      <c r="G17" s="21"/>
      <c r="H17" s="21">
        <f t="shared" si="0"/>
        <v>0</v>
      </c>
    </row>
    <row r="18" spans="1:8" ht="30">
      <c r="A18" s="23">
        <v>12</v>
      </c>
      <c r="B18" s="65" t="s">
        <v>92</v>
      </c>
      <c r="C18" s="53">
        <v>4000</v>
      </c>
      <c r="D18" s="26" t="s">
        <v>47</v>
      </c>
      <c r="E18" s="8"/>
      <c r="F18" s="8"/>
      <c r="G18" s="21"/>
      <c r="H18" s="21">
        <f t="shared" si="0"/>
        <v>0</v>
      </c>
    </row>
    <row r="19" spans="1:8" ht="30">
      <c r="A19" s="23">
        <v>13</v>
      </c>
      <c r="B19" s="96" t="s">
        <v>93</v>
      </c>
      <c r="C19" s="29">
        <v>200</v>
      </c>
      <c r="D19" s="23" t="s">
        <v>47</v>
      </c>
      <c r="E19" s="8"/>
      <c r="F19" s="8"/>
      <c r="G19" s="21"/>
      <c r="H19" s="21">
        <f t="shared" si="0"/>
        <v>0</v>
      </c>
    </row>
    <row r="21" ht="30">
      <c r="B21" s="67" t="s">
        <v>55</v>
      </c>
    </row>
    <row r="22" ht="45">
      <c r="B22" s="67" t="s">
        <v>74</v>
      </c>
    </row>
  </sheetData>
  <sheetProtection/>
  <mergeCells count="1">
    <mergeCell ref="E2:G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2020-03-09T06:34:02Z</cp:lastPrinted>
  <dcterms:created xsi:type="dcterms:W3CDTF">2003-05-16T10:10:29Z</dcterms:created>
  <dcterms:modified xsi:type="dcterms:W3CDTF">2020-03-16T10:26:12Z</dcterms:modified>
  <cp:category/>
  <cp:version/>
  <cp:contentType/>
  <cp:contentStatus/>
</cp:coreProperties>
</file>