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944" activeTab="8"/>
  </bookViews>
  <sheets>
    <sheet name="formularz oferty" sheetId="1" r:id="rId1"/>
    <sheet name="Arkusz cenowy - część 1" sheetId="2" r:id="rId2"/>
    <sheet name="Arkusz cenowy - część 2" sheetId="3" r:id="rId3"/>
    <sheet name="Arkusz cenowy - część 3" sheetId="4" r:id="rId4"/>
    <sheet name="Arkusz cenowy - część 4" sheetId="5" r:id="rId5"/>
    <sheet name="Arkusz cenowy - część 5" sheetId="6" r:id="rId6"/>
    <sheet name="Arkusz cenowy - część 6" sheetId="7" r:id="rId7"/>
    <sheet name="Arkusz cenowy - część 7" sheetId="8" r:id="rId8"/>
    <sheet name="Arkusz cenowy - część 8" sheetId="9" r:id="rId9"/>
    <sheet name="Arkusz cenowy - część 9" sheetId="10" r:id="rId10"/>
    <sheet name="Arkusz cenowy - część 10" sheetId="11" r:id="rId11"/>
    <sheet name="Arkusz cenowy - część 11" sheetId="12" r:id="rId12"/>
    <sheet name="Arkusz cenowy - część 12" sheetId="13" r:id="rId13"/>
    <sheet name="Arkusz cenowy - część 13" sheetId="14" r:id="rId14"/>
  </sheets>
  <definedNames>
    <definedName name="_xlnm.Print_Area" localSheetId="1">'Arkusz cenowy - część 1'!$A$1:$N$15</definedName>
    <definedName name="_xlnm.Print_Area" localSheetId="10">'Arkusz cenowy - część 10'!$A$1:$N$14</definedName>
    <definedName name="_xlnm.Print_Area" localSheetId="11">'Arkusz cenowy - część 11'!$A$1:$N$13</definedName>
    <definedName name="_xlnm.Print_Area" localSheetId="12">'Arkusz cenowy - część 12'!$A$1:$N$14</definedName>
    <definedName name="_xlnm.Print_Area" localSheetId="13">'Arkusz cenowy - część 13'!$A$1:$N$13</definedName>
    <definedName name="_xlnm.Print_Area" localSheetId="2">'Arkusz cenowy - część 2'!$A$1:$N$13</definedName>
    <definedName name="_xlnm.Print_Area" localSheetId="3">'Arkusz cenowy - część 3'!$A$1:$N$13</definedName>
    <definedName name="_xlnm.Print_Area" localSheetId="4">'Arkusz cenowy - część 4'!$A$1:$N$14</definedName>
    <definedName name="_xlnm.Print_Area" localSheetId="5">'Arkusz cenowy - część 5'!$A$1:$N$14</definedName>
    <definedName name="_xlnm.Print_Area" localSheetId="6">'Arkusz cenowy - część 6'!$A$1:$N$13</definedName>
    <definedName name="_xlnm.Print_Area" localSheetId="7">'Arkusz cenowy - część 7'!$A$1:$N$15</definedName>
    <definedName name="_xlnm.Print_Area" localSheetId="8">'Arkusz cenowy - część 8'!$A$1:$N$14</definedName>
    <definedName name="_xlnm.Print_Area" localSheetId="9">'Arkusz cenowy - część 9'!$A$1:$N$13</definedName>
    <definedName name="_xlnm.Print_Area" localSheetId="0">'formularz oferty'!$A$1:$E$61</definedName>
  </definedNames>
  <calcPr fullCalcOnLoad="1"/>
</workbook>
</file>

<file path=xl/sharedStrings.xml><?xml version="1.0" encoding="utf-8"?>
<sst xmlns="http://schemas.openxmlformats.org/spreadsheetml/2006/main" count="368" uniqueCount="136">
  <si>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</si>
  <si>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</si>
  <si>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</si>
  <si>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</si>
  <si>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</si>
  <si>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</si>
  <si>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</si>
  <si>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</si>
  <si>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</si>
  <si>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</si>
  <si>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</si>
  <si>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</si>
  <si>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</si>
  <si>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</si>
  <si>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</si>
  <si>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</si>
  <si>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</si>
  <si>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</si>
  <si>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</si>
  <si>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</si>
  <si>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</si>
  <si>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</si>
  <si>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</si>
  <si>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</si>
  <si>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</si>
  <si>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</si>
  <si>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</si>
  <si>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</si>
  <si>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</si>
  <si>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</si>
  <si>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</si>
  <si>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</si>
  <si>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</si>
  <si>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</si>
  <si>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</si>
  <si>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</si>
  <si>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</si>
  <si>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</si>
  <si>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</si>
  <si>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</si>
  <si>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</si>
  <si>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</si>
  <si>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</si>
  <si>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</si>
  <si>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</si>
  <si>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</si>
  <si>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</si>
  <si>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</si>
  <si>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</si>
  <si>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</si>
  <si>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</si>
  <si>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</si>
  <si>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 xml:space="preserve">Ilość </t>
  </si>
  <si>
    <t>Nazwa handlowa:
Dawka: 
Postać / Opakowanie:</t>
  </si>
  <si>
    <t>9.</t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</si>
  <si>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Garamond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Garamond"/>
        <family val="1"/>
      </rPr>
      <t xml:space="preserve">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</si>
  <si>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Garamond"/>
        <family val="1"/>
      </rPr>
      <t>*Jeżeli wykonawca nie poda tych informacji to Zamawiający przyjmie, że wykonawca nie zamierza powierzać żadnej części zamówienia podwykonawcy</t>
    </r>
  </si>
  <si>
    <t>Oświadczamy, że zapoznaliśmy się z treścią załączonego do specyfikacji wzoru umowy i w przypadku wyboru naszej oferty zawrzemy z zamawiającym  umowę sporządzoną na podstawie tego wzoru.</t>
  </si>
  <si>
    <r>
      <t xml:space="preserve">Oświadczamy, że jesteśmy małym lub średnim przedsiębiorstwem: TAK/NIE </t>
    </r>
    <r>
      <rPr>
        <i/>
        <sz val="11"/>
        <rFont val="Garamond"/>
        <family val="1"/>
      </rPr>
      <t>(*niepotrzebne skreślić)</t>
    </r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</si>
  <si>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</si>
  <si>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</si>
  <si>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</si>
  <si>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</si>
  <si>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</si>
  <si>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</si>
  <si>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</si>
  <si>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</si>
  <si>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</si>
  <si>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</si>
  <si>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</si>
  <si>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 xml:space="preserve">Oświadczamy, że zamówienie będziemy wykonywać do czasu wyczerpania ilości produktów określonych w załączniku nr 1a do specyfikacji, nie dłużej jednak niż przez 5 miesiące od daty zawarcia umowy. </t>
  </si>
  <si>
    <t>*wymagany jeden podmiot odpowiedzialny</t>
  </si>
  <si>
    <t>zawiesina do wstrzykiwań o
przedłużonym uwalnianiu</t>
  </si>
  <si>
    <t>sztuk</t>
  </si>
  <si>
    <t>* Wymagany jeden podmiot odpowiedzialny</t>
  </si>
  <si>
    <t>10 mg</t>
  </si>
  <si>
    <t>150 mg</t>
  </si>
  <si>
    <t>tabletki o zmodyfikowanym uwalnianiu</t>
  </si>
  <si>
    <t>300 mg</t>
  </si>
  <si>
    <t xml:space="preserve">*wymagany jeden podmiot odpowiedzialny </t>
  </si>
  <si>
    <t>stała postać doustna</t>
  </si>
  <si>
    <t xml:space="preserve">Producent </t>
  </si>
  <si>
    <t>Kod EAN (jeżeli dotyczy)</t>
  </si>
  <si>
    <t>8.</t>
  </si>
  <si>
    <t>*** w leczeniu dużych epizodów depresji</t>
  </si>
  <si>
    <t>DFP.271.80.2020.SP</t>
  </si>
  <si>
    <t>Mercaptamini
hydrochloridum</t>
  </si>
  <si>
    <t>3,8 mg/ml; 5 ml</t>
  </si>
  <si>
    <t>1 fiol. 5 ml, krople do oczu roztwór</t>
  </si>
  <si>
    <t>Szczepionka przeciw
rotawirusom, żywa</t>
  </si>
  <si>
    <t xml:space="preserve">Ludzki rotawirus szczep RIX4414 (żywy atenuowany), produkowany na linii komórek Vero, nie mniej niż 106,0 CCID50 
 </t>
  </si>
  <si>
    <t>Amphotericinum B</t>
  </si>
  <si>
    <t>5 mg/ml, 20 ml</t>
  </si>
  <si>
    <t>Cefepimum*</t>
  </si>
  <si>
    <t>1 g</t>
  </si>
  <si>
    <t>proszek do sporz. roztw. do wstrz. doż. i dom. lub proszek do sporządzania roztworu do wstrzykiwań lub infuzji</t>
  </si>
  <si>
    <t>2 g</t>
  </si>
  <si>
    <t>Hydrocortisone</t>
  </si>
  <si>
    <t>20 mg</t>
  </si>
  <si>
    <t>Ornithini aspartas **</t>
  </si>
  <si>
    <t>3 g/5 g
granulatu</t>
  </si>
  <si>
    <t>granulat do
sporządzania
roztworu doustnego</t>
  </si>
  <si>
    <t>** opakowanie max 30 szt w opakowaniu</t>
  </si>
  <si>
    <t>Thiethylperazinum</t>
  </si>
  <si>
    <t>6,5 mg/ml</t>
  </si>
  <si>
    <t>roztwór do
wstrzykiwań</t>
  </si>
  <si>
    <t>Bupropioni hydrochloridum * **</t>
  </si>
  <si>
    <t>Bupropioni hydrochloridum* **</t>
  </si>
  <si>
    <t>* opakowanie max 30 szt</t>
  </si>
  <si>
    <t>Dinoprostonum</t>
  </si>
  <si>
    <t>system terapeutyczny dopochwowy</t>
  </si>
  <si>
    <t>Paliperidonum*</t>
  </si>
  <si>
    <t>100 mg</t>
  </si>
  <si>
    <t>Nalbuphini
hydrochloridum</t>
  </si>
  <si>
    <t>10 mg/ml; 2 ml</t>
  </si>
  <si>
    <t>roztwór do wstrzykiwań, ampułka</t>
  </si>
  <si>
    <t>500 ml</t>
  </si>
  <si>
    <t>płyn</t>
  </si>
  <si>
    <t>fruktooligosacharydy 400 mg, laktoferyna z mleka 100 mg</t>
  </si>
  <si>
    <t>proszek, saszetka</t>
  </si>
  <si>
    <t>1000 ml</t>
  </si>
  <si>
    <t>* wymagany jeden producent</t>
  </si>
  <si>
    <t xml:space="preserve">     ^ W INSTRUKCJI do stosowania do płukania jam ciała</t>
  </si>
  <si>
    <t xml:space="preserve">Dostawa produktów leczniczych, wyrobów medycznych, suplementów diety do Apteki Szpitala Uniwersyteckiego w Krakowie. </t>
  </si>
  <si>
    <r>
      <t xml:space="preserve">Oświadczamy, że oferowane przez nas w </t>
    </r>
    <r>
      <rPr>
        <sz val="11"/>
        <rFont val="Garamond"/>
        <family val="1"/>
      </rPr>
      <t xml:space="preserve">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lecznicze). </t>
    </r>
  </si>
  <si>
    <r>
      <t>Oświadczamy, że oferowane przez nas w</t>
    </r>
    <r>
      <rPr>
        <b/>
        <sz val="11"/>
        <rFont val="Garamond"/>
        <family val="1"/>
      </rPr>
      <t xml:space="preserve"> </t>
    </r>
    <r>
      <rPr>
        <sz val="11"/>
        <rFont val="Garamond"/>
        <family val="1"/>
      </rPr>
      <t>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  </r>
  </si>
  <si>
    <t>1,5 ml , Proszek i rozpuszczalnik do sporządzania zawiesiny doustnej</t>
  </si>
  <si>
    <t>koncentrat do sporządzania zawiesiny do infuzji, zawiera amfoterycynę B w kompleksach lipidowych</t>
  </si>
  <si>
    <t>szt</t>
  </si>
  <si>
    <t>Nitroxolinum</t>
  </si>
  <si>
    <t>250 mg</t>
  </si>
  <si>
    <t>Roztwór aktywnego oksydantu o pH 6,0 - 8,0 i zakresie stężeń podchlorynu sodu mieszczącym się w granicach 0,004% -  0,005%* ^</t>
  </si>
  <si>
    <t>Kod EAN (jeśli dotyczy)</t>
  </si>
  <si>
    <r>
      <rPr>
        <sz val="8"/>
        <rFont val="Arial"/>
        <family val="2"/>
      </rPr>
      <t>Suplement</t>
    </r>
    <r>
      <rPr>
        <sz val="8"/>
        <color indexed="8"/>
        <rFont val="Arial"/>
        <family val="2"/>
      </rPr>
      <t xml:space="preserve"> diety w postaci proszku do sporządzania zawiesiny; produkt przeznaczony dla osób dorosłych, niemowląt i dzieci; fruktooligosacharydy (79%), laktoferyna z mleka (21%)</t>
    </r>
  </si>
  <si>
    <t>10.</t>
  </si>
  <si>
    <t>kapsułki miękkie*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</si>
</sst>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[$€-2]\ * #,##0.00_-;\-[$€-2]\ * #,##0.00_-;_-[$€-2]\ * &quot;-&quot;??_-;_-@_-"/>
    <numFmt numFmtId="183" formatCode="&quot; &quot;#,##0.00&quot;      &quot;;&quot;-&quot;#,##0.00&quot;      &quot;;&quot; -&quot;#&quot;      &quot;;@&quot; &quot;"/>
    <numFmt numFmtId="184" formatCode="&quot; &quot;#,##0.00&quot; zł &quot;;&quot;-&quot;#,##0.00&quot; zł &quot;;&quot; -&quot;#&quot; zł &quot;;@&quot; &quot;"/>
    <numFmt numFmtId="185" formatCode="&quot; &quot;[$€-402]&quot; &quot;#,##0.00&quot; &quot;;&quot;-&quot;[$€-402]&quot; &quot;#,##0.00&quot; &quot;;&quot; &quot;[$€-402]&quot; -&quot;00&quot; &quot;;@&quot; &quot;"/>
    <numFmt numFmtId="186" formatCode="&quot; &quot;[$€]&quot; &quot;#,##0.00&quot; &quot;;&quot;-&quot;[$€]&quot; &quot;#,##0.00&quot; &quot;;&quot; &quot;[$€]&quot; -&quot;00&quot; &quot;;@&quot; &quot;"/>
    <numFmt numFmtId="187" formatCode="[$€-410]&quot; &quot;#,##0.00"/>
    <numFmt numFmtId="188" formatCode="&quot; &quot;#,##0.00&quot; &quot;[$zł-415]&quot; &quot;;&quot;-&quot;#,##0.00&quot; &quot;[$zł-415]&quot; &quot;;&quot; -&quot;#&quot; &quot;[$zł-415]&quot; &quot;;@&quot; &quot;"/>
    <numFmt numFmtId="189" formatCode="&quot; &quot;#,##0.00&quot; &quot;[$zł-415]&quot; &quot;;&quot;-&quot;#,##0.00&quot; &quot;[$zł-415]&quot; &quot;;&quot; -&quot;00&quot; &quot;[$zł-415]&quot; &quot;;@&quot; &quot;"/>
    <numFmt numFmtId="190" formatCode="&quot; &quot;[$€-415]&quot; &quot;#,##0.00&quot; &quot;;&quot;-&quot;[$€-415]&quot; &quot;#,##0.00&quot; &quot;;&quot; &quot;[$€-415]&quot; -&quot;00&quot; &quot;;@&quot; &quot;"/>
    <numFmt numFmtId="191" formatCode="#,##0.00\ [$zł-415]"/>
    <numFmt numFmtId="192" formatCode="[$-415]dddd\,\ d\ mmmm\ yyyy"/>
    <numFmt numFmtId="193" formatCode="&quot; &quot;#,##0&quot;    &quot;;&quot;-&quot;#,##0&quot;    &quot;;&quot; -&quot;00&quot;    &quot;;&quot; &quot;@&quot; &quot;"/>
    <numFmt numFmtId="194" formatCode="#,##0.0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0"/>
      <name val="Garamond"/>
      <family val="1"/>
    </font>
    <font>
      <sz val="8"/>
      <name val="Arial"/>
      <family val="2"/>
    </font>
    <font>
      <sz val="8"/>
      <name val="Arial CE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sz val="8"/>
      <color theme="1"/>
      <name val="Arial"/>
      <family val="2"/>
    </font>
    <font>
      <sz val="8"/>
      <color theme="1"/>
      <name val="Arial CE"/>
      <family val="0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8" fillId="0" borderId="0" applyFont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38" fillId="0" borderId="0" applyFont="0" applyBorder="0" applyProtection="0">
      <alignment/>
    </xf>
    <xf numFmtId="183" fontId="38" fillId="0" borderId="0" applyFont="0" applyBorder="0" applyProtection="0">
      <alignment/>
    </xf>
    <xf numFmtId="184" fontId="39" fillId="0" borderId="0" applyFont="0" applyBorder="0" applyProtection="0">
      <alignment/>
    </xf>
    <xf numFmtId="184" fontId="39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46" fillId="0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46" fillId="0" borderId="0" applyNumberFormat="0" applyBorder="0" applyProtection="0">
      <alignment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9" fontId="39" fillId="0" borderId="0" applyFont="0" applyBorder="0" applyProtection="0">
      <alignment/>
    </xf>
    <xf numFmtId="44" fontId="0" fillId="0" borderId="0" applyFont="0" applyFill="0" applyBorder="0" applyAlignment="0" applyProtection="0"/>
    <xf numFmtId="184" fontId="38" fillId="0" borderId="0" applyFont="0" applyBorder="0" applyProtection="0">
      <alignment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78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3" fontId="5" fillId="33" borderId="11" xfId="42" applyNumberFormat="1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0" fontId="53" fillId="0" borderId="10" xfId="0" applyFont="1" applyBorder="1" applyAlignment="1">
      <alignment horizontal="left" vertical="top" wrapText="1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0" xfId="0" applyFont="1" applyBorder="1" applyAlignment="1">
      <alignment horizontal="center" vertical="center" wrapText="1"/>
    </xf>
    <xf numFmtId="175" fontId="8" fillId="34" borderId="0" xfId="5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3" fontId="5" fillId="33" borderId="14" xfId="42" applyNumberFormat="1" applyFont="1" applyFill="1" applyBorder="1" applyAlignment="1" applyProtection="1">
      <alignment horizontal="left" vertical="center" wrapText="1"/>
      <protection locked="0"/>
    </xf>
    <xf numFmtId="0" fontId="4" fillId="33" borderId="15" xfId="0" applyFont="1" applyFill="1" applyBorder="1" applyAlignment="1" applyProtection="1">
      <alignment horizontal="left" vertical="center" wrapTex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0" fontId="54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/>
    </xf>
    <xf numFmtId="0" fontId="4" fillId="0" borderId="0" xfId="0" applyFont="1" applyFill="1" applyAlignment="1" applyProtection="1">
      <alignment horizontal="left" vertical="center" wrapText="1"/>
      <protection locked="0"/>
    </xf>
    <xf numFmtId="9" fontId="4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175" fontId="9" fillId="34" borderId="10" xfId="44" applyNumberFormat="1" applyFont="1" applyFill="1" applyBorder="1" applyAlignment="1">
      <alignment vertical="center" wrapText="1"/>
    </xf>
    <xf numFmtId="0" fontId="56" fillId="0" borderId="16" xfId="0" applyFont="1" applyFill="1" applyBorder="1" applyAlignment="1">
      <alignment horizontal="center" vertical="center" wrapText="1"/>
    </xf>
    <xf numFmtId="193" fontId="56" fillId="0" borderId="0" xfId="50" applyNumberFormat="1" applyFont="1" applyFill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193" fontId="56" fillId="0" borderId="17" xfId="5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5" fontId="9" fillId="34" borderId="10" xfId="50" applyNumberFormat="1" applyFont="1" applyFill="1" applyBorder="1" applyAlignment="1">
      <alignment horizontal="center" vertical="center" wrapText="1"/>
    </xf>
    <xf numFmtId="175" fontId="8" fillId="34" borderId="12" xfId="5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5" fontId="8" fillId="34" borderId="10" xfId="5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5" fontId="8" fillId="0" borderId="10" xfId="44" applyNumberFormat="1" applyFont="1" applyFill="1" applyBorder="1" applyAlignment="1">
      <alignment horizontal="center" vertical="center"/>
    </xf>
    <xf numFmtId="175" fontId="8" fillId="0" borderId="10" xfId="5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56" fillId="0" borderId="10" xfId="63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65" applyFont="1" applyFill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0" fontId="8" fillId="0" borderId="10" xfId="67" applyFont="1" applyFill="1" applyBorder="1" applyAlignment="1">
      <alignment horizontal="center" vertical="center" wrapText="1"/>
      <protection/>
    </xf>
    <xf numFmtId="3" fontId="5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 vertical="top"/>
    </xf>
    <xf numFmtId="3" fontId="5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>
      <alignment horizontal="center" vertical="center" wrapText="1"/>
    </xf>
    <xf numFmtId="0" fontId="4" fillId="34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/>
      <protection locked="0"/>
    </xf>
  </cellXfs>
  <cellStyles count="7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4 2" xfId="48"/>
    <cellStyle name="Dziesiętny 5" xfId="49"/>
    <cellStyle name="Dziesiętny 6" xfId="50"/>
    <cellStyle name="Excel Built-in Comma" xfId="51"/>
    <cellStyle name="Excel Built-in Comma 1" xfId="52"/>
    <cellStyle name="Excel Built-in Currency" xfId="53"/>
    <cellStyle name="Excel_BuiltIn_Currency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 2" xfId="63"/>
    <cellStyle name="Normalny 2 2" xfId="64"/>
    <cellStyle name="Normalny 3" xfId="65"/>
    <cellStyle name="Normalny 4" xfId="66"/>
    <cellStyle name="Normalny 5" xfId="67"/>
    <cellStyle name="Normalny 7" xfId="68"/>
    <cellStyle name="Normalny 7 2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2 3" xfId="82"/>
    <cellStyle name="Walutowy 3" xfId="83"/>
    <cellStyle name="Walutowy 3 2" xfId="84"/>
    <cellStyle name="Walutowy 4" xfId="85"/>
    <cellStyle name="Walutowy 5" xfId="86"/>
    <cellStyle name="Walutowy 6" xfId="87"/>
    <cellStyle name="Złe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D61"/>
  <sheetViews>
    <sheetView showGridLines="0" zoomScale="175" zoomScaleNormal="175" zoomScaleSheetLayoutView="175" zoomScalePageLayoutView="115" workbookViewId="0" topLeftCell="A52">
      <selection activeCell="F43" sqref="F43"/>
    </sheetView>
  </sheetViews>
  <sheetFormatPr defaultColWidth="9.00390625" defaultRowHeight="12.75"/>
  <cols>
    <col min="1" max="1" width="6.125" style="9" customWidth="1"/>
    <col min="2" max="3" width="30.00390625" style="1" customWidth="1"/>
    <col min="4" max="4" width="41.625" style="4" customWidth="1"/>
    <col min="5" max="5" width="3.875" style="1" customWidth="1"/>
    <col min="6" max="8" width="9.125" style="1" customWidth="1"/>
    <col min="9" max="9" width="22.25390625" style="1" customWidth="1"/>
    <col min="10" max="11" width="16.125" style="1" customWidth="1"/>
    <col min="12" max="16384" width="9.125" style="1" customWidth="1"/>
  </cols>
  <sheetData>
    <row r="1" ht="15">
      <c r="D1" s="2" t="s">
        <v>45</v>
      </c>
    </row>
    <row r="2" spans="2:4" ht="15">
      <c r="B2" s="3"/>
      <c r="C2" s="3" t="s">
        <v>44</v>
      </c>
      <c r="D2" s="3"/>
    </row>
    <row r="4" spans="2:3" ht="15">
      <c r="B4" s="9" t="s">
        <v>35</v>
      </c>
      <c r="C4" s="1" t="s">
        <v>85</v>
      </c>
    </row>
    <row r="5" ht="15">
      <c r="B5" s="9"/>
    </row>
    <row r="6" spans="2:4" ht="50.25" customHeight="1">
      <c r="B6" s="9" t="s">
        <v>34</v>
      </c>
      <c r="C6" s="98" t="s">
        <v>123</v>
      </c>
      <c r="D6" s="98"/>
    </row>
    <row r="7" ht="15">
      <c r="B7" s="9"/>
    </row>
    <row r="8" spans="2:4" ht="15">
      <c r="B8" s="7" t="s">
        <v>30</v>
      </c>
      <c r="C8" s="103"/>
      <c r="D8" s="104"/>
    </row>
    <row r="9" spans="2:4" ht="15">
      <c r="B9" s="7" t="s">
        <v>36</v>
      </c>
      <c r="C9" s="105"/>
      <c r="D9" s="106"/>
    </row>
    <row r="10" spans="2:4" ht="15">
      <c r="B10" s="7" t="s">
        <v>29</v>
      </c>
      <c r="C10" s="99"/>
      <c r="D10" s="100"/>
    </row>
    <row r="11" spans="2:4" ht="15">
      <c r="B11" s="7" t="s">
        <v>38</v>
      </c>
      <c r="C11" s="99"/>
      <c r="D11" s="100"/>
    </row>
    <row r="12" spans="2:4" ht="15">
      <c r="B12" s="7" t="s">
        <v>39</v>
      </c>
      <c r="C12" s="99"/>
      <c r="D12" s="100"/>
    </row>
    <row r="13" spans="2:4" ht="15">
      <c r="B13" s="7" t="s">
        <v>40</v>
      </c>
      <c r="C13" s="99"/>
      <c r="D13" s="100"/>
    </row>
    <row r="14" spans="2:4" ht="15">
      <c r="B14" s="7" t="s">
        <v>41</v>
      </c>
      <c r="C14" s="99"/>
      <c r="D14" s="100"/>
    </row>
    <row r="15" spans="2:4" ht="15">
      <c r="B15" s="7" t="s">
        <v>42</v>
      </c>
      <c r="C15" s="99"/>
      <c r="D15" s="100"/>
    </row>
    <row r="16" spans="2:4" ht="15">
      <c r="B16" s="7" t="s">
        <v>43</v>
      </c>
      <c r="C16" s="99"/>
      <c r="D16" s="100"/>
    </row>
    <row r="17" spans="3:4" ht="15">
      <c r="C17" s="9"/>
      <c r="D17" s="10"/>
    </row>
    <row r="18" spans="2:4" ht="15">
      <c r="B18" s="101" t="s">
        <v>37</v>
      </c>
      <c r="C18" s="102"/>
      <c r="D18" s="12"/>
    </row>
    <row r="19" spans="3:4" ht="15">
      <c r="C19" s="11"/>
      <c r="D19" s="12"/>
    </row>
    <row r="20" spans="2:4" ht="21" customHeight="1">
      <c r="B20" s="7" t="s">
        <v>16</v>
      </c>
      <c r="C20" s="13" t="s">
        <v>0</v>
      </c>
      <c r="D20" s="9"/>
    </row>
    <row r="21" spans="2:4" ht="17.25" customHeight="1">
      <c r="B21" s="6" t="s">
        <v>22</v>
      </c>
      <c r="C21" s="53">
        <f>'Arkusz cenowy - część 1'!H6</f>
        <v>0</v>
      </c>
      <c r="D21" s="9"/>
    </row>
    <row r="22" spans="2:4" ht="15.75" customHeight="1">
      <c r="B22" s="6" t="s">
        <v>23</v>
      </c>
      <c r="C22" s="53">
        <f>'Arkusz cenowy - część 2'!H5</f>
        <v>0</v>
      </c>
      <c r="D22" s="9"/>
    </row>
    <row r="23" spans="2:4" ht="15.75" customHeight="1">
      <c r="B23" s="6" t="s">
        <v>59</v>
      </c>
      <c r="C23" s="53">
        <f>'Arkusz cenowy - część 3'!H5</f>
        <v>0</v>
      </c>
      <c r="D23" s="9"/>
    </row>
    <row r="24" spans="2:4" ht="17.25" customHeight="1">
      <c r="B24" s="6" t="s">
        <v>60</v>
      </c>
      <c r="C24" s="53">
        <f>'Arkusz cenowy - część 4'!H5</f>
        <v>0</v>
      </c>
      <c r="D24" s="9"/>
    </row>
    <row r="25" spans="2:4" ht="18" customHeight="1">
      <c r="B25" s="6" t="s">
        <v>61</v>
      </c>
      <c r="C25" s="53">
        <f>'Arkusz cenowy - część 5'!H5</f>
        <v>0</v>
      </c>
      <c r="D25" s="9"/>
    </row>
    <row r="26" spans="2:4" ht="15.75" customHeight="1">
      <c r="B26" s="6" t="s">
        <v>62</v>
      </c>
      <c r="C26" s="53">
        <f>'Arkusz cenowy - część 6'!H5</f>
        <v>0</v>
      </c>
      <c r="D26" s="9"/>
    </row>
    <row r="27" spans="2:4" ht="17.25" customHeight="1">
      <c r="B27" s="6" t="s">
        <v>63</v>
      </c>
      <c r="C27" s="53">
        <f>'Arkusz cenowy - część 7'!H5</f>
        <v>0</v>
      </c>
      <c r="D27" s="9"/>
    </row>
    <row r="28" spans="2:4" ht="16.5" customHeight="1">
      <c r="B28" s="6" t="s">
        <v>64</v>
      </c>
      <c r="C28" s="53">
        <f>'Arkusz cenowy - część 8'!H5</f>
        <v>0</v>
      </c>
      <c r="D28" s="9"/>
    </row>
    <row r="29" spans="2:4" ht="15" customHeight="1">
      <c r="B29" s="6" t="s">
        <v>65</v>
      </c>
      <c r="C29" s="53">
        <f>'Arkusz cenowy - część 9'!H5</f>
        <v>0</v>
      </c>
      <c r="D29" s="9"/>
    </row>
    <row r="30" spans="2:4" ht="16.5" customHeight="1">
      <c r="B30" s="6" t="s">
        <v>66</v>
      </c>
      <c r="C30" s="53">
        <f>'Arkusz cenowy - część 10'!H5</f>
        <v>0</v>
      </c>
      <c r="D30" s="9"/>
    </row>
    <row r="31" spans="2:4" ht="17.25" customHeight="1">
      <c r="B31" s="6" t="s">
        <v>67</v>
      </c>
      <c r="C31" s="53">
        <f>'Arkusz cenowy - część 11'!H5</f>
        <v>0</v>
      </c>
      <c r="D31" s="9"/>
    </row>
    <row r="32" spans="2:4" ht="17.25" customHeight="1">
      <c r="B32" s="6" t="s">
        <v>68</v>
      </c>
      <c r="C32" s="53">
        <f>'Arkusz cenowy - część 12'!H5</f>
        <v>0</v>
      </c>
      <c r="D32" s="9"/>
    </row>
    <row r="33" spans="2:4" ht="15.75" customHeight="1">
      <c r="B33" s="6" t="s">
        <v>69</v>
      </c>
      <c r="C33" s="53">
        <f>'Arkusz cenowy - część 13'!H5</f>
        <v>0</v>
      </c>
      <c r="D33" s="9"/>
    </row>
    <row r="34" spans="3:4" ht="15">
      <c r="C34" s="15"/>
      <c r="D34" s="14"/>
    </row>
    <row r="35" spans="2:4" ht="69" customHeight="1">
      <c r="B35" s="101" t="s">
        <v>55</v>
      </c>
      <c r="C35" s="107"/>
      <c r="D35" s="107"/>
    </row>
    <row r="36" spans="1:4" ht="21" customHeight="1">
      <c r="A36" s="9" t="s">
        <v>1</v>
      </c>
      <c r="B36" s="102" t="s">
        <v>33</v>
      </c>
      <c r="C36" s="101"/>
      <c r="D36" s="110"/>
    </row>
    <row r="37" spans="1:4" ht="33" customHeight="1">
      <c r="A37" s="9" t="s">
        <v>2</v>
      </c>
      <c r="B37" s="120" t="s">
        <v>70</v>
      </c>
      <c r="C37" s="120"/>
      <c r="D37" s="120"/>
    </row>
    <row r="38" spans="1:4" s="16" customFormat="1" ht="63" customHeight="1">
      <c r="A38" s="25" t="s">
        <v>3</v>
      </c>
      <c r="B38" s="108" t="s">
        <v>124</v>
      </c>
      <c r="C38" s="108"/>
      <c r="D38" s="108"/>
    </row>
    <row r="39" spans="1:4" s="16" customFormat="1" ht="63" customHeight="1">
      <c r="A39" s="25" t="s">
        <v>4</v>
      </c>
      <c r="B39" s="108" t="s">
        <v>125</v>
      </c>
      <c r="C39" s="108"/>
      <c r="D39" s="108"/>
    </row>
    <row r="40" spans="1:4" ht="36" customHeight="1">
      <c r="A40" s="25" t="s">
        <v>27</v>
      </c>
      <c r="B40" s="108" t="s">
        <v>20</v>
      </c>
      <c r="C40" s="109"/>
      <c r="D40" s="109"/>
    </row>
    <row r="41" spans="1:4" ht="32.25" customHeight="1">
      <c r="A41" s="25" t="s">
        <v>32</v>
      </c>
      <c r="B41" s="113" t="s">
        <v>28</v>
      </c>
      <c r="C41" s="114"/>
      <c r="D41" s="114"/>
    </row>
    <row r="42" spans="1:4" ht="39" customHeight="1">
      <c r="A42" s="25" t="s">
        <v>5</v>
      </c>
      <c r="B42" s="108" t="s">
        <v>57</v>
      </c>
      <c r="C42" s="109"/>
      <c r="D42" s="109"/>
    </row>
    <row r="43" spans="1:4" ht="96.75" customHeight="1">
      <c r="A43" s="25" t="s">
        <v>83</v>
      </c>
      <c r="B43" s="108" t="s">
        <v>56</v>
      </c>
      <c r="C43" s="108"/>
      <c r="D43" s="108"/>
    </row>
    <row r="44" spans="1:4" ht="25.5" customHeight="1">
      <c r="A44" s="25" t="s">
        <v>54</v>
      </c>
      <c r="B44" s="101" t="s">
        <v>58</v>
      </c>
      <c r="C44" s="101"/>
      <c r="D44" s="101"/>
    </row>
    <row r="45" spans="1:4" ht="18" customHeight="1">
      <c r="A45" s="9" t="s">
        <v>134</v>
      </c>
      <c r="B45" s="18" t="s">
        <v>6</v>
      </c>
      <c r="C45" s="11"/>
      <c r="D45" s="1"/>
    </row>
    <row r="46" spans="1:4" ht="18" customHeight="1">
      <c r="A46" s="26"/>
      <c r="B46" s="115" t="s">
        <v>18</v>
      </c>
      <c r="C46" s="116"/>
      <c r="D46" s="117"/>
    </row>
    <row r="47" spans="2:4" ht="18" customHeight="1">
      <c r="B47" s="115" t="s">
        <v>7</v>
      </c>
      <c r="C47" s="117"/>
      <c r="D47" s="6"/>
    </row>
    <row r="48" spans="2:4" ht="18" customHeight="1">
      <c r="B48" s="111"/>
      <c r="C48" s="112"/>
      <c r="D48" s="6"/>
    </row>
    <row r="49" spans="2:4" ht="18" customHeight="1">
      <c r="B49" s="111"/>
      <c r="C49" s="112"/>
      <c r="D49" s="6"/>
    </row>
    <row r="50" spans="2:4" ht="18" customHeight="1">
      <c r="B50" s="111"/>
      <c r="C50" s="112"/>
      <c r="D50" s="6"/>
    </row>
    <row r="51" spans="2:4" ht="18" customHeight="1">
      <c r="B51" s="20" t="s">
        <v>9</v>
      </c>
      <c r="C51" s="20"/>
      <c r="D51" s="2"/>
    </row>
    <row r="52" spans="2:4" ht="18" customHeight="1">
      <c r="B52" s="115" t="s">
        <v>19</v>
      </c>
      <c r="C52" s="116"/>
      <c r="D52" s="117"/>
    </row>
    <row r="53" spans="2:4" ht="18" customHeight="1">
      <c r="B53" s="21" t="s">
        <v>7</v>
      </c>
      <c r="C53" s="19" t="s">
        <v>8</v>
      </c>
      <c r="D53" s="22" t="s">
        <v>10</v>
      </c>
    </row>
    <row r="54" spans="2:4" ht="18" customHeight="1">
      <c r="B54" s="23"/>
      <c r="C54" s="19"/>
      <c r="D54" s="24"/>
    </row>
    <row r="55" spans="2:4" ht="18" customHeight="1">
      <c r="B55" s="23"/>
      <c r="C55" s="19"/>
      <c r="D55" s="24"/>
    </row>
    <row r="56" spans="2:4" ht="18" customHeight="1">
      <c r="B56" s="20"/>
      <c r="C56" s="20"/>
      <c r="D56" s="2"/>
    </row>
    <row r="57" spans="2:4" ht="18" customHeight="1">
      <c r="B57" s="115" t="s">
        <v>21</v>
      </c>
      <c r="C57" s="116"/>
      <c r="D57" s="117"/>
    </row>
    <row r="58" spans="2:4" ht="18" customHeight="1">
      <c r="B58" s="115" t="s">
        <v>11</v>
      </c>
      <c r="C58" s="117"/>
      <c r="D58" s="6"/>
    </row>
    <row r="59" spans="2:4" ht="18" customHeight="1">
      <c r="B59" s="104"/>
      <c r="C59" s="104"/>
      <c r="D59" s="6"/>
    </row>
    <row r="60" spans="2:4" ht="34.5" customHeight="1">
      <c r="B60" s="5"/>
      <c r="C60" s="17"/>
      <c r="D60" s="17"/>
    </row>
    <row r="61" spans="2:4" ht="21" customHeight="1">
      <c r="B61" s="118"/>
      <c r="C61" s="119"/>
      <c r="D61" s="119"/>
    </row>
  </sheetData>
  <sheetProtection/>
  <mergeCells count="31">
    <mergeCell ref="B61:D61"/>
    <mergeCell ref="B37:D37"/>
    <mergeCell ref="B50:C50"/>
    <mergeCell ref="B49:C49"/>
    <mergeCell ref="B44:D44"/>
    <mergeCell ref="B59:C59"/>
    <mergeCell ref="B52:D52"/>
    <mergeCell ref="B58:C58"/>
    <mergeCell ref="B57:D57"/>
    <mergeCell ref="B47:C47"/>
    <mergeCell ref="B48:C48"/>
    <mergeCell ref="B43:D43"/>
    <mergeCell ref="B41:D41"/>
    <mergeCell ref="B46:D46"/>
    <mergeCell ref="B39:D39"/>
    <mergeCell ref="B42:D42"/>
    <mergeCell ref="B35:D35"/>
    <mergeCell ref="B40:D40"/>
    <mergeCell ref="B36:D36"/>
    <mergeCell ref="B38:D38"/>
    <mergeCell ref="C10:D10"/>
    <mergeCell ref="C12:D12"/>
    <mergeCell ref="C6:D6"/>
    <mergeCell ref="C13:D13"/>
    <mergeCell ref="B18:C18"/>
    <mergeCell ref="C11:D11"/>
    <mergeCell ref="C14:D14"/>
    <mergeCell ref="C8:D8"/>
    <mergeCell ref="C16:D16"/>
    <mergeCell ref="C15:D15"/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90" zoomScaleNormal="87" zoomScaleSheetLayoutView="90" zoomScalePageLayoutView="85" workbookViewId="0" topLeftCell="A1">
      <selection activeCell="C3" sqref="C3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8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0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7" t="str">
        <f>'formularz oferty'!C4</f>
        <v>DFP.271.80.2020.SP</v>
      </c>
      <c r="N1" s="29" t="s">
        <v>46</v>
      </c>
      <c r="S1" s="27"/>
      <c r="T1" s="27"/>
    </row>
    <row r="2" ht="15">
      <c r="N2" s="29" t="s">
        <v>50</v>
      </c>
    </row>
    <row r="3" spans="2:17" ht="15">
      <c r="B3" s="18" t="s">
        <v>12</v>
      </c>
      <c r="C3" s="93">
        <v>9</v>
      </c>
      <c r="D3" s="9"/>
      <c r="E3" s="2"/>
      <c r="F3" s="1"/>
      <c r="G3" s="25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8"/>
      <c r="C4" s="9"/>
      <c r="D4" s="9"/>
      <c r="E4" s="2"/>
      <c r="F4" s="1"/>
      <c r="G4" s="25"/>
      <c r="H4" s="1"/>
      <c r="I4" s="9"/>
      <c r="J4" s="1"/>
      <c r="K4" s="1"/>
      <c r="L4" s="1"/>
      <c r="M4" s="1"/>
      <c r="N4" s="1"/>
      <c r="Q4" s="11"/>
    </row>
    <row r="5" spans="1:17" ht="15">
      <c r="A5" s="18"/>
      <c r="B5" s="18"/>
      <c r="C5" s="31"/>
      <c r="D5" s="31"/>
      <c r="E5" s="2"/>
      <c r="F5" s="1"/>
      <c r="G5" s="8" t="s">
        <v>0</v>
      </c>
      <c r="H5" s="54">
        <f>SUM(N10:N10)</f>
        <v>0</v>
      </c>
      <c r="I5" s="56"/>
      <c r="Q5" s="11"/>
    </row>
    <row r="6" spans="1:17" ht="15">
      <c r="A6" s="18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8"/>
      <c r="B7" s="32"/>
      <c r="C7" s="33"/>
      <c r="D7" s="33"/>
      <c r="E7" s="34"/>
      <c r="F7" s="33"/>
      <c r="G7" s="33"/>
      <c r="H7" s="33"/>
      <c r="I7" s="33"/>
      <c r="J7" s="33"/>
      <c r="K7" s="33"/>
      <c r="L7" s="33"/>
      <c r="Q7" s="11"/>
    </row>
    <row r="8" spans="2:17" ht="15">
      <c r="B8" s="18"/>
      <c r="Q8" s="11"/>
    </row>
    <row r="9" spans="1:14" s="18" customFormat="1" ht="74.25" customHeight="1">
      <c r="A9" s="35" t="s">
        <v>31</v>
      </c>
      <c r="B9" s="35" t="s">
        <v>13</v>
      </c>
      <c r="C9" s="35" t="s">
        <v>14</v>
      </c>
      <c r="D9" s="35" t="s">
        <v>51</v>
      </c>
      <c r="E9" s="36" t="s">
        <v>52</v>
      </c>
      <c r="F9" s="37"/>
      <c r="G9" s="35" t="str">
        <f>"Nazwa handlowa /
"&amp;C9&amp;" / 
"&amp;D9</f>
        <v>Nazwa handlowa /
Dawka / 
Postać/ Opakowanie</v>
      </c>
      <c r="H9" s="35" t="s">
        <v>47</v>
      </c>
      <c r="I9" s="35" t="str">
        <f>B9</f>
        <v>Skład</v>
      </c>
      <c r="J9" s="35" t="s">
        <v>48</v>
      </c>
      <c r="K9" s="35" t="s">
        <v>24</v>
      </c>
      <c r="L9" s="35" t="s">
        <v>25</v>
      </c>
      <c r="M9" s="35" t="s">
        <v>26</v>
      </c>
      <c r="N9" s="35" t="s">
        <v>15</v>
      </c>
    </row>
    <row r="10" spans="1:14" ht="52.5" customHeight="1">
      <c r="A10" s="83">
        <v>1</v>
      </c>
      <c r="B10" s="81" t="s">
        <v>109</v>
      </c>
      <c r="C10" s="57" t="s">
        <v>75</v>
      </c>
      <c r="D10" s="57" t="s">
        <v>110</v>
      </c>
      <c r="E10" s="82">
        <v>180</v>
      </c>
      <c r="F10" s="62" t="s">
        <v>73</v>
      </c>
      <c r="G10" s="46" t="s">
        <v>53</v>
      </c>
      <c r="H10" s="46"/>
      <c r="I10" s="46"/>
      <c r="J10" s="46"/>
      <c r="K10" s="46"/>
      <c r="L10" s="46"/>
      <c r="M10" s="46"/>
      <c r="N10" s="53">
        <f>ROUND(L10*ROUND(M10,2),2)</f>
        <v>0</v>
      </c>
    </row>
    <row r="11" spans="2:5" ht="15">
      <c r="B11" s="42"/>
      <c r="C11" s="42"/>
      <c r="D11" s="42"/>
      <c r="E11" s="42"/>
    </row>
    <row r="12" spans="2:6" ht="15">
      <c r="B12" s="41"/>
      <c r="C12" s="43"/>
      <c r="D12" s="43"/>
      <c r="E12" s="43"/>
      <c r="F12" s="43"/>
    </row>
    <row r="13" ht="15">
      <c r="B13" s="27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90" zoomScaleNormal="87" zoomScaleSheetLayoutView="90" zoomScalePageLayoutView="85" workbookViewId="0" topLeftCell="A1">
      <selection activeCell="C3" sqref="C3"/>
    </sheetView>
  </sheetViews>
  <sheetFormatPr defaultColWidth="9.00390625" defaultRowHeight="12.75"/>
  <cols>
    <col min="1" max="1" width="4.75390625" style="11" customWidth="1"/>
    <col min="2" max="2" width="44.00390625" style="11" customWidth="1"/>
    <col min="3" max="3" width="12.00390625" style="11" customWidth="1"/>
    <col min="4" max="4" width="27.25390625" style="11" customWidth="1"/>
    <col min="5" max="5" width="7.875" style="28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0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7" t="str">
        <f>'formularz oferty'!C4</f>
        <v>DFP.271.80.2020.SP</v>
      </c>
      <c r="N1" s="29" t="s">
        <v>46</v>
      </c>
      <c r="S1" s="27"/>
      <c r="T1" s="27"/>
    </row>
    <row r="2" ht="15">
      <c r="N2" s="29" t="s">
        <v>50</v>
      </c>
    </row>
    <row r="3" spans="2:17" ht="15">
      <c r="B3" s="18" t="s">
        <v>12</v>
      </c>
      <c r="C3" s="93">
        <v>10</v>
      </c>
      <c r="D3" s="9"/>
      <c r="E3" s="2"/>
      <c r="F3" s="1"/>
      <c r="G3" s="25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8"/>
      <c r="C4" s="9"/>
      <c r="D4" s="9"/>
      <c r="E4" s="2"/>
      <c r="F4" s="1"/>
      <c r="G4" s="25"/>
      <c r="H4" s="1"/>
      <c r="I4" s="9"/>
      <c r="J4" s="1"/>
      <c r="K4" s="1"/>
      <c r="L4" s="1"/>
      <c r="M4" s="1"/>
      <c r="N4" s="1"/>
      <c r="Q4" s="11"/>
    </row>
    <row r="5" spans="1:17" ht="15">
      <c r="A5" s="18"/>
      <c r="B5" s="18"/>
      <c r="C5" s="31"/>
      <c r="D5" s="31"/>
      <c r="E5" s="2"/>
      <c r="F5" s="1"/>
      <c r="G5" s="8" t="s">
        <v>0</v>
      </c>
      <c r="H5" s="54">
        <f>SUM(N10:N11)</f>
        <v>0</v>
      </c>
      <c r="I5" s="56"/>
      <c r="Q5" s="11"/>
    </row>
    <row r="6" spans="1:17" ht="15">
      <c r="A6" s="18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8"/>
      <c r="B7" s="32"/>
      <c r="C7" s="33"/>
      <c r="D7" s="33"/>
      <c r="E7" s="34"/>
      <c r="F7" s="33"/>
      <c r="G7" s="33"/>
      <c r="H7" s="33"/>
      <c r="I7" s="33"/>
      <c r="J7" s="33"/>
      <c r="K7" s="33"/>
      <c r="L7" s="33"/>
      <c r="Q7" s="11"/>
    </row>
    <row r="8" spans="2:17" ht="15">
      <c r="B8" s="18"/>
      <c r="Q8" s="11"/>
    </row>
    <row r="9" spans="1:14" s="18" customFormat="1" ht="74.25" customHeight="1">
      <c r="A9" s="35" t="s">
        <v>31</v>
      </c>
      <c r="B9" s="35" t="s">
        <v>13</v>
      </c>
      <c r="C9" s="35" t="s">
        <v>14</v>
      </c>
      <c r="D9" s="35" t="s">
        <v>51</v>
      </c>
      <c r="E9" s="36" t="s">
        <v>49</v>
      </c>
      <c r="F9" s="37"/>
      <c r="G9" s="35" t="str">
        <f>"Nazwa handlowa /
"&amp;C9&amp;" / 
"&amp;D9</f>
        <v>Nazwa handlowa /
Dawka / 
Postać/ Opakowanie</v>
      </c>
      <c r="H9" s="35" t="s">
        <v>81</v>
      </c>
      <c r="I9" s="35" t="str">
        <f>B9</f>
        <v>Skład</v>
      </c>
      <c r="J9" s="35" t="s">
        <v>82</v>
      </c>
      <c r="K9" s="35" t="s">
        <v>24</v>
      </c>
      <c r="L9" s="35" t="s">
        <v>25</v>
      </c>
      <c r="M9" s="35" t="s">
        <v>26</v>
      </c>
      <c r="N9" s="35" t="s">
        <v>15</v>
      </c>
    </row>
    <row r="10" spans="1:14" ht="80.25" customHeight="1">
      <c r="A10" s="83">
        <v>1</v>
      </c>
      <c r="B10" s="84" t="s">
        <v>111</v>
      </c>
      <c r="C10" s="80" t="s">
        <v>112</v>
      </c>
      <c r="D10" s="57" t="s">
        <v>72</v>
      </c>
      <c r="E10" s="85">
        <v>5</v>
      </c>
      <c r="F10" s="62" t="s">
        <v>73</v>
      </c>
      <c r="G10" s="46" t="s">
        <v>53</v>
      </c>
      <c r="H10" s="46"/>
      <c r="I10" s="46"/>
      <c r="J10" s="46"/>
      <c r="K10" s="46"/>
      <c r="L10" s="46"/>
      <c r="M10" s="46"/>
      <c r="N10" s="53">
        <f>ROUND(L10*ROUND(M10,2),2)</f>
        <v>0</v>
      </c>
    </row>
    <row r="11" spans="1:14" ht="90" customHeight="1">
      <c r="A11" s="62">
        <v>2</v>
      </c>
      <c r="B11" s="84" t="s">
        <v>111</v>
      </c>
      <c r="C11" s="80" t="s">
        <v>76</v>
      </c>
      <c r="D11" s="57" t="s">
        <v>72</v>
      </c>
      <c r="E11" s="85">
        <v>5</v>
      </c>
      <c r="F11" s="62" t="s">
        <v>73</v>
      </c>
      <c r="G11" s="46" t="s">
        <v>53</v>
      </c>
      <c r="H11" s="46"/>
      <c r="I11" s="46"/>
      <c r="J11" s="46"/>
      <c r="K11" s="46"/>
      <c r="L11" s="46"/>
      <c r="M11" s="46"/>
      <c r="N11" s="53">
        <f>ROUND(L11*ROUND(M11,2),2)</f>
        <v>0</v>
      </c>
    </row>
    <row r="12" spans="2:5" ht="15">
      <c r="B12" s="42" t="s">
        <v>71</v>
      </c>
      <c r="C12" s="42"/>
      <c r="D12" s="42"/>
      <c r="E12" s="42"/>
    </row>
    <row r="13" spans="2:6" ht="15">
      <c r="B13" s="41"/>
      <c r="C13" s="43"/>
      <c r="D13" s="43"/>
      <c r="E13" s="43"/>
      <c r="F13" s="43"/>
    </row>
    <row r="14" ht="15">
      <c r="B14" s="27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90" zoomScaleNormal="87" zoomScaleSheetLayoutView="90" zoomScalePageLayoutView="85" workbookViewId="0" topLeftCell="A1">
      <selection activeCell="C3" sqref="C3"/>
    </sheetView>
  </sheetViews>
  <sheetFormatPr defaultColWidth="9.00390625" defaultRowHeight="12.75"/>
  <cols>
    <col min="1" max="1" width="4.75390625" style="11" customWidth="1"/>
    <col min="2" max="2" width="29.25390625" style="11" customWidth="1"/>
    <col min="3" max="3" width="21.375" style="11" customWidth="1"/>
    <col min="4" max="4" width="27.25390625" style="11" customWidth="1"/>
    <col min="5" max="5" width="7.875" style="28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0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7" t="str">
        <f>'formularz oferty'!C4</f>
        <v>DFP.271.80.2020.SP</v>
      </c>
      <c r="N1" s="29" t="s">
        <v>46</v>
      </c>
      <c r="S1" s="27"/>
      <c r="T1" s="27"/>
    </row>
    <row r="2" ht="15">
      <c r="N2" s="29" t="s">
        <v>50</v>
      </c>
    </row>
    <row r="3" spans="2:17" ht="15">
      <c r="B3" s="18" t="s">
        <v>12</v>
      </c>
      <c r="C3" s="93">
        <v>11</v>
      </c>
      <c r="D3" s="9"/>
      <c r="E3" s="2"/>
      <c r="F3" s="1"/>
      <c r="G3" s="25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8"/>
      <c r="C4" s="9"/>
      <c r="D4" s="9"/>
      <c r="E4" s="2"/>
      <c r="F4" s="1"/>
      <c r="G4" s="25"/>
      <c r="H4" s="1"/>
      <c r="I4" s="9"/>
      <c r="J4" s="1"/>
      <c r="K4" s="1"/>
      <c r="L4" s="1"/>
      <c r="M4" s="1"/>
      <c r="N4" s="1"/>
      <c r="Q4" s="11"/>
    </row>
    <row r="5" spans="1:17" ht="15">
      <c r="A5" s="18"/>
      <c r="B5" s="18"/>
      <c r="C5" s="31"/>
      <c r="D5" s="31"/>
      <c r="E5" s="2"/>
      <c r="F5" s="1"/>
      <c r="G5" s="8" t="s">
        <v>0</v>
      </c>
      <c r="H5" s="54">
        <f>SUM(N10:N10)</f>
        <v>0</v>
      </c>
      <c r="I5" s="56"/>
      <c r="Q5" s="11"/>
    </row>
    <row r="6" spans="1:17" ht="15">
      <c r="A6" s="18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8"/>
      <c r="B7" s="32"/>
      <c r="C7" s="33"/>
      <c r="D7" s="33"/>
      <c r="E7" s="34"/>
      <c r="F7" s="33"/>
      <c r="G7" s="33"/>
      <c r="H7" s="33"/>
      <c r="I7" s="33"/>
      <c r="J7" s="33"/>
      <c r="K7" s="33"/>
      <c r="L7" s="33"/>
      <c r="Q7" s="11"/>
    </row>
    <row r="8" spans="2:17" ht="15">
      <c r="B8" s="18"/>
      <c r="Q8" s="11"/>
    </row>
    <row r="9" spans="1:14" s="18" customFormat="1" ht="74.25" customHeight="1">
      <c r="A9" s="35" t="s">
        <v>31</v>
      </c>
      <c r="B9" s="35" t="s">
        <v>13</v>
      </c>
      <c r="C9" s="35" t="s">
        <v>14</v>
      </c>
      <c r="D9" s="35" t="s">
        <v>51</v>
      </c>
      <c r="E9" s="36" t="s">
        <v>49</v>
      </c>
      <c r="F9" s="37"/>
      <c r="G9" s="35" t="str">
        <f>"Nazwa handlowa /
"&amp;C9&amp;" / 
"&amp;D9</f>
        <v>Nazwa handlowa /
Dawka / 
Postać/ Opakowanie</v>
      </c>
      <c r="H9" s="35" t="s">
        <v>47</v>
      </c>
      <c r="I9" s="35" t="str">
        <f>B9</f>
        <v>Skład</v>
      </c>
      <c r="J9" s="35" t="s">
        <v>48</v>
      </c>
      <c r="K9" s="35" t="s">
        <v>24</v>
      </c>
      <c r="L9" s="35" t="s">
        <v>25</v>
      </c>
      <c r="M9" s="35" t="s">
        <v>26</v>
      </c>
      <c r="N9" s="35" t="s">
        <v>15</v>
      </c>
    </row>
    <row r="10" spans="1:14" ht="52.5" customHeight="1">
      <c r="A10" s="59">
        <v>1</v>
      </c>
      <c r="B10" s="86" t="s">
        <v>113</v>
      </c>
      <c r="C10" s="86" t="s">
        <v>114</v>
      </c>
      <c r="D10" s="86" t="s">
        <v>115</v>
      </c>
      <c r="E10" s="87">
        <v>2000</v>
      </c>
      <c r="F10" s="62" t="s">
        <v>73</v>
      </c>
      <c r="G10" s="46" t="s">
        <v>53</v>
      </c>
      <c r="H10" s="46"/>
      <c r="I10" s="46"/>
      <c r="J10" s="46"/>
      <c r="K10" s="46"/>
      <c r="L10" s="46"/>
      <c r="M10" s="46"/>
      <c r="N10" s="53">
        <f>ROUND(L10*ROUND(M10,2),2)</f>
        <v>0</v>
      </c>
    </row>
    <row r="11" spans="2:5" ht="15">
      <c r="B11" s="42"/>
      <c r="C11" s="42"/>
      <c r="D11" s="42"/>
      <c r="E11" s="42"/>
    </row>
    <row r="12" spans="2:6" ht="15">
      <c r="B12" s="41"/>
      <c r="C12" s="43"/>
      <c r="D12" s="43"/>
      <c r="E12" s="43"/>
      <c r="F12" s="43"/>
    </row>
    <row r="13" ht="15">
      <c r="B13" s="27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90" zoomScaleNormal="87" zoomScaleSheetLayoutView="90" zoomScalePageLayoutView="85" workbookViewId="0" topLeftCell="A1">
      <selection activeCell="J11" sqref="J11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8" customWidth="1"/>
    <col min="6" max="6" width="11.375" style="11" customWidth="1"/>
    <col min="7" max="7" width="36.625" style="11" customWidth="1"/>
    <col min="8" max="8" width="18.625" style="11" customWidth="1"/>
    <col min="9" max="9" width="17.75390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0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7" t="str">
        <f>'formularz oferty'!C4</f>
        <v>DFP.271.80.2020.SP</v>
      </c>
      <c r="N1" s="29" t="s">
        <v>46</v>
      </c>
      <c r="S1" s="27"/>
      <c r="T1" s="27"/>
    </row>
    <row r="2" ht="15">
      <c r="N2" s="29" t="s">
        <v>50</v>
      </c>
    </row>
    <row r="3" spans="2:17" ht="15">
      <c r="B3" s="18" t="s">
        <v>12</v>
      </c>
      <c r="C3" s="93">
        <v>12</v>
      </c>
      <c r="D3" s="9"/>
      <c r="E3" s="2"/>
      <c r="F3" s="1"/>
      <c r="G3" s="25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8"/>
      <c r="C4" s="9"/>
      <c r="D4" s="9"/>
      <c r="E4" s="2"/>
      <c r="F4" s="1"/>
      <c r="G4" s="25"/>
      <c r="H4" s="1"/>
      <c r="I4" s="9"/>
      <c r="J4" s="1"/>
      <c r="K4" s="1"/>
      <c r="L4" s="1"/>
      <c r="M4" s="1"/>
      <c r="N4" s="1"/>
      <c r="Q4" s="11"/>
    </row>
    <row r="5" spans="1:17" ht="15">
      <c r="A5" s="18"/>
      <c r="B5" s="18"/>
      <c r="C5" s="31"/>
      <c r="D5" s="31"/>
      <c r="E5" s="2"/>
      <c r="F5" s="1"/>
      <c r="G5" s="8" t="s">
        <v>0</v>
      </c>
      <c r="H5" s="54">
        <f>SUM(N10:N11)</f>
        <v>0</v>
      </c>
      <c r="I5" s="56"/>
      <c r="Q5" s="11"/>
    </row>
    <row r="6" spans="1:17" ht="15">
      <c r="A6" s="18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8"/>
      <c r="B7" s="32"/>
      <c r="C7" s="33"/>
      <c r="D7" s="33"/>
      <c r="E7" s="34"/>
      <c r="F7" s="33"/>
      <c r="G7" s="33"/>
      <c r="H7" s="33"/>
      <c r="I7" s="33"/>
      <c r="J7" s="33"/>
      <c r="K7" s="33"/>
      <c r="L7" s="33"/>
      <c r="Q7" s="11"/>
    </row>
    <row r="8" spans="2:17" ht="15">
      <c r="B8" s="18"/>
      <c r="Q8" s="11"/>
    </row>
    <row r="9" spans="1:14" s="18" customFormat="1" ht="74.25" customHeight="1">
      <c r="A9" s="35" t="s">
        <v>31</v>
      </c>
      <c r="B9" s="35" t="s">
        <v>13</v>
      </c>
      <c r="C9" s="35" t="s">
        <v>14</v>
      </c>
      <c r="D9" s="35" t="s">
        <v>51</v>
      </c>
      <c r="E9" s="36" t="s">
        <v>52</v>
      </c>
      <c r="F9" s="37"/>
      <c r="G9" s="35" t="str">
        <f>"Nazwa handlowa /
"&amp;C9&amp;" / 
"&amp;D9</f>
        <v>Nazwa handlowa /
Dawka / 
Postać/ Opakowanie</v>
      </c>
      <c r="H9" s="35" t="s">
        <v>47</v>
      </c>
      <c r="I9" s="35" t="str">
        <f>B9</f>
        <v>Skład</v>
      </c>
      <c r="J9" s="35" t="s">
        <v>132</v>
      </c>
      <c r="K9" s="35" t="s">
        <v>24</v>
      </c>
      <c r="L9" s="35" t="s">
        <v>25</v>
      </c>
      <c r="M9" s="35" t="s">
        <v>26</v>
      </c>
      <c r="N9" s="35" t="s">
        <v>15</v>
      </c>
    </row>
    <row r="10" spans="1:14" ht="90" customHeight="1">
      <c r="A10" s="83">
        <v>1</v>
      </c>
      <c r="B10" s="88" t="s">
        <v>131</v>
      </c>
      <c r="C10" s="88" t="s">
        <v>116</v>
      </c>
      <c r="D10" s="88" t="s">
        <v>117</v>
      </c>
      <c r="E10" s="79">
        <v>60</v>
      </c>
      <c r="F10" s="58" t="s">
        <v>73</v>
      </c>
      <c r="G10" s="44" t="s">
        <v>53</v>
      </c>
      <c r="H10" s="38"/>
      <c r="I10" s="38"/>
      <c r="J10" s="38"/>
      <c r="K10" s="38"/>
      <c r="L10" s="38"/>
      <c r="M10" s="38"/>
      <c r="N10" s="39">
        <f>ROUND(L10*ROUND(M10,2),2)</f>
        <v>0</v>
      </c>
    </row>
    <row r="11" spans="1:14" ht="99.75" customHeight="1">
      <c r="A11" s="62">
        <v>2</v>
      </c>
      <c r="B11" s="88" t="s">
        <v>131</v>
      </c>
      <c r="C11" s="88" t="s">
        <v>120</v>
      </c>
      <c r="D11" s="88" t="s">
        <v>117</v>
      </c>
      <c r="E11" s="79">
        <v>60</v>
      </c>
      <c r="F11" s="58" t="s">
        <v>73</v>
      </c>
      <c r="G11" s="44" t="s">
        <v>53</v>
      </c>
      <c r="H11" s="38"/>
      <c r="I11" s="38"/>
      <c r="J11" s="38"/>
      <c r="K11" s="38"/>
      <c r="L11" s="38"/>
      <c r="M11" s="38"/>
      <c r="N11" s="39">
        <f>ROUND(L11*ROUND(M11,2),2)</f>
        <v>0</v>
      </c>
    </row>
    <row r="12" spans="2:5" ht="15">
      <c r="B12" s="91" t="s">
        <v>121</v>
      </c>
      <c r="C12" s="90"/>
      <c r="D12" s="91"/>
      <c r="E12" s="90"/>
    </row>
    <row r="13" spans="1:13" ht="50.25" customHeight="1">
      <c r="A13" s="101" t="s">
        <v>122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ht="15">
      <c r="B14" s="27"/>
    </row>
  </sheetData>
  <sheetProtection/>
  <mergeCells count="1">
    <mergeCell ref="A13:M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90" zoomScaleNormal="87" zoomScaleSheetLayoutView="90" zoomScalePageLayoutView="85" workbookViewId="0" topLeftCell="A4">
      <selection activeCell="L26" sqref="L26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8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0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7" t="str">
        <f>'formularz oferty'!C4</f>
        <v>DFP.271.80.2020.SP</v>
      </c>
      <c r="N1" s="29" t="s">
        <v>46</v>
      </c>
      <c r="S1" s="27"/>
      <c r="T1" s="27"/>
    </row>
    <row r="2" ht="15">
      <c r="N2" s="29" t="s">
        <v>50</v>
      </c>
    </row>
    <row r="3" spans="2:17" ht="15">
      <c r="B3" s="18" t="s">
        <v>12</v>
      </c>
      <c r="C3" s="93">
        <v>13</v>
      </c>
      <c r="D3" s="9"/>
      <c r="E3" s="2"/>
      <c r="F3" s="1"/>
      <c r="G3" s="25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8"/>
      <c r="C4" s="9"/>
      <c r="D4" s="9"/>
      <c r="E4" s="2"/>
      <c r="F4" s="1"/>
      <c r="G4" s="25"/>
      <c r="H4" s="1"/>
      <c r="I4" s="9"/>
      <c r="J4" s="1"/>
      <c r="K4" s="1"/>
      <c r="L4" s="1"/>
      <c r="M4" s="1"/>
      <c r="N4" s="1"/>
      <c r="Q4" s="11"/>
    </row>
    <row r="5" spans="1:17" ht="15">
      <c r="A5" s="18"/>
      <c r="B5" s="18"/>
      <c r="C5" s="31"/>
      <c r="D5" s="31"/>
      <c r="E5" s="2"/>
      <c r="F5" s="1"/>
      <c r="G5" s="8" t="s">
        <v>0</v>
      </c>
      <c r="H5" s="54">
        <f>SUM(N10:N10)</f>
        <v>0</v>
      </c>
      <c r="I5" s="56"/>
      <c r="Q5" s="11"/>
    </row>
    <row r="6" spans="1:17" ht="15">
      <c r="A6" s="18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8"/>
      <c r="B7" s="32"/>
      <c r="C7" s="33"/>
      <c r="D7" s="33"/>
      <c r="E7" s="34"/>
      <c r="F7" s="33"/>
      <c r="G7" s="33"/>
      <c r="H7" s="33"/>
      <c r="I7" s="33"/>
      <c r="J7" s="33"/>
      <c r="K7" s="33"/>
      <c r="L7" s="33"/>
      <c r="Q7" s="11"/>
    </row>
    <row r="8" spans="2:17" ht="15">
      <c r="B8" s="18"/>
      <c r="Q8" s="11"/>
    </row>
    <row r="9" spans="1:14" s="18" customFormat="1" ht="74.25" customHeight="1">
      <c r="A9" s="35" t="s">
        <v>31</v>
      </c>
      <c r="B9" s="35" t="s">
        <v>13</v>
      </c>
      <c r="C9" s="35" t="s">
        <v>14</v>
      </c>
      <c r="D9" s="35" t="s">
        <v>51</v>
      </c>
      <c r="E9" s="36" t="s">
        <v>49</v>
      </c>
      <c r="F9" s="37"/>
      <c r="G9" s="35" t="str">
        <f>"Nazwa handlowa /
"&amp;C9&amp;" / 
"&amp;D9</f>
        <v>Nazwa handlowa /
Dawka / 
Postać/ Opakowanie</v>
      </c>
      <c r="H9" s="35" t="s">
        <v>47</v>
      </c>
      <c r="I9" s="35" t="str">
        <f>B9</f>
        <v>Skład</v>
      </c>
      <c r="J9" s="35" t="s">
        <v>132</v>
      </c>
      <c r="K9" s="35" t="s">
        <v>24</v>
      </c>
      <c r="L9" s="35" t="s">
        <v>25</v>
      </c>
      <c r="M9" s="35" t="s">
        <v>26</v>
      </c>
      <c r="N9" s="35" t="s">
        <v>15</v>
      </c>
    </row>
    <row r="10" spans="1:14" ht="141" customHeight="1">
      <c r="A10" s="83">
        <v>1</v>
      </c>
      <c r="B10" s="57" t="s">
        <v>133</v>
      </c>
      <c r="C10" s="57" t="s">
        <v>118</v>
      </c>
      <c r="D10" s="80" t="s">
        <v>119</v>
      </c>
      <c r="E10" s="92">
        <v>3600</v>
      </c>
      <c r="F10" s="62" t="s">
        <v>73</v>
      </c>
      <c r="G10" s="46" t="s">
        <v>53</v>
      </c>
      <c r="H10" s="46"/>
      <c r="I10" s="46"/>
      <c r="J10" s="46"/>
      <c r="K10" s="46"/>
      <c r="L10" s="46"/>
      <c r="M10" s="46"/>
      <c r="N10" s="53">
        <f>ROUND(L10*ROUND(M10,2),2)</f>
        <v>0</v>
      </c>
    </row>
    <row r="11" spans="2:5" ht="15">
      <c r="B11" s="42"/>
      <c r="C11" s="42"/>
      <c r="D11" s="42"/>
      <c r="E11" s="42"/>
    </row>
    <row r="12" spans="2:6" ht="15">
      <c r="B12" s="41"/>
      <c r="C12" s="43"/>
      <c r="D12" s="43"/>
      <c r="E12" s="43"/>
      <c r="F12" s="43"/>
    </row>
    <row r="13" ht="15">
      <c r="B13" s="27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90" zoomScaleNormal="87" zoomScaleSheetLayoutView="90" zoomScalePageLayoutView="85" workbookViewId="0" topLeftCell="A1">
      <selection activeCell="D11" sqref="D11"/>
    </sheetView>
  </sheetViews>
  <sheetFormatPr defaultColWidth="9.00390625" defaultRowHeight="12.75"/>
  <cols>
    <col min="1" max="1" width="4.75390625" style="11" customWidth="1"/>
    <col min="2" max="2" width="16.875" style="11" customWidth="1"/>
    <col min="3" max="3" width="14.125" style="11" customWidth="1"/>
    <col min="4" max="4" width="33.75390625" style="11" customWidth="1"/>
    <col min="5" max="5" width="7.875" style="28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0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7" t="str">
        <f>'formularz oferty'!C4</f>
        <v>DFP.271.80.2020.SP</v>
      </c>
      <c r="N1" s="29" t="s">
        <v>46</v>
      </c>
      <c r="S1" s="27"/>
      <c r="T1" s="27"/>
    </row>
    <row r="2" spans="7:9" ht="15">
      <c r="G2" s="102"/>
      <c r="H2" s="102"/>
      <c r="I2" s="102"/>
    </row>
    <row r="3" ht="15">
      <c r="N3" s="29" t="s">
        <v>50</v>
      </c>
    </row>
    <row r="4" spans="2:17" ht="15">
      <c r="B4" s="18" t="s">
        <v>12</v>
      </c>
      <c r="C4" s="93">
        <v>1</v>
      </c>
      <c r="D4" s="9"/>
      <c r="E4" s="2"/>
      <c r="F4" s="1"/>
      <c r="G4" s="25" t="s">
        <v>17</v>
      </c>
      <c r="H4" s="1"/>
      <c r="I4" s="9"/>
      <c r="J4" s="1"/>
      <c r="K4" s="1"/>
      <c r="L4" s="1"/>
      <c r="M4" s="1"/>
      <c r="N4" s="1"/>
      <c r="Q4" s="11"/>
    </row>
    <row r="5" spans="2:17" ht="15">
      <c r="B5" s="18"/>
      <c r="C5" s="9"/>
      <c r="D5" s="9"/>
      <c r="E5" s="2"/>
      <c r="F5" s="1"/>
      <c r="G5" s="25"/>
      <c r="H5" s="1"/>
      <c r="I5" s="9"/>
      <c r="J5" s="1"/>
      <c r="K5" s="1"/>
      <c r="L5" s="1"/>
      <c r="M5" s="1"/>
      <c r="N5" s="1"/>
      <c r="Q5" s="11"/>
    </row>
    <row r="6" spans="1:17" ht="15">
      <c r="A6" s="18"/>
      <c r="B6" s="18"/>
      <c r="C6" s="31"/>
      <c r="D6" s="31"/>
      <c r="E6" s="2"/>
      <c r="F6" s="1"/>
      <c r="G6" s="8" t="s">
        <v>0</v>
      </c>
      <c r="H6" s="54">
        <f>SUM(N11:N11)</f>
        <v>0</v>
      </c>
      <c r="I6" s="56"/>
      <c r="Q6" s="11"/>
    </row>
    <row r="7" spans="1:17" ht="15">
      <c r="A7" s="18"/>
      <c r="C7" s="1"/>
      <c r="D7" s="1"/>
      <c r="E7" s="2"/>
      <c r="F7" s="1"/>
      <c r="G7" s="1"/>
      <c r="H7" s="1"/>
      <c r="I7" s="1"/>
      <c r="J7" s="1"/>
      <c r="K7" s="1"/>
      <c r="L7" s="1"/>
      <c r="Q7" s="11"/>
    </row>
    <row r="8" spans="1:17" ht="15">
      <c r="A8" s="18"/>
      <c r="B8" s="32"/>
      <c r="C8" s="33"/>
      <c r="D8" s="33"/>
      <c r="E8" s="34"/>
      <c r="F8" s="33"/>
      <c r="G8" s="33"/>
      <c r="H8" s="33"/>
      <c r="I8" s="33"/>
      <c r="J8" s="33"/>
      <c r="K8" s="33"/>
      <c r="L8" s="33"/>
      <c r="Q8" s="11"/>
    </row>
    <row r="9" spans="2:17" ht="15">
      <c r="B9" s="18"/>
      <c r="Q9" s="11"/>
    </row>
    <row r="10" spans="1:14" s="18" customFormat="1" ht="74.25" customHeight="1">
      <c r="A10" s="35" t="s">
        <v>31</v>
      </c>
      <c r="B10" s="35" t="s">
        <v>13</v>
      </c>
      <c r="C10" s="35" t="s">
        <v>14</v>
      </c>
      <c r="D10" s="35" t="s">
        <v>51</v>
      </c>
      <c r="E10" s="89" t="s">
        <v>49</v>
      </c>
      <c r="F10" s="37"/>
      <c r="G10" s="35" t="str">
        <f>"Nazwa handlowa /
"&amp;C10&amp;" / 
"&amp;D10</f>
        <v>Nazwa handlowa /
Dawka / 
Postać/ Opakowanie</v>
      </c>
      <c r="H10" s="35" t="s">
        <v>47</v>
      </c>
      <c r="I10" s="35" t="str">
        <f>B10</f>
        <v>Skład</v>
      </c>
      <c r="J10" s="35" t="s">
        <v>48</v>
      </c>
      <c r="K10" s="35" t="s">
        <v>24</v>
      </c>
      <c r="L10" s="35" t="s">
        <v>25</v>
      </c>
      <c r="M10" s="35" t="s">
        <v>26</v>
      </c>
      <c r="N10" s="35" t="s">
        <v>15</v>
      </c>
    </row>
    <row r="11" spans="1:14" ht="45">
      <c r="A11" s="62" t="s">
        <v>1</v>
      </c>
      <c r="B11" s="45" t="s">
        <v>86</v>
      </c>
      <c r="C11" s="57" t="s">
        <v>87</v>
      </c>
      <c r="D11" s="96" t="s">
        <v>88</v>
      </c>
      <c r="E11" s="57">
        <v>72</v>
      </c>
      <c r="F11" s="58" t="s">
        <v>73</v>
      </c>
      <c r="G11" s="46" t="s">
        <v>53</v>
      </c>
      <c r="H11" s="46"/>
      <c r="I11" s="46"/>
      <c r="J11" s="55"/>
      <c r="K11" s="46"/>
      <c r="L11" s="46"/>
      <c r="M11" s="46"/>
      <c r="N11" s="53">
        <f>ROUND(L11*ROUND(M11,2),2)</f>
        <v>0</v>
      </c>
    </row>
    <row r="12" spans="2:14" ht="21.75" customHeight="1"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2:5" ht="15">
      <c r="B13" s="40"/>
      <c r="C13" s="40"/>
      <c r="D13" s="40"/>
      <c r="E13" s="40"/>
    </row>
    <row r="14" spans="2:5" ht="15">
      <c r="B14" s="121"/>
      <c r="C14" s="121"/>
      <c r="D14" s="121"/>
      <c r="E14" s="121"/>
    </row>
  </sheetData>
  <sheetProtection/>
  <mergeCells count="3">
    <mergeCell ref="G2:I2"/>
    <mergeCell ref="B14:E14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90" zoomScaleNormal="87" zoomScaleSheetLayoutView="90" zoomScalePageLayoutView="85" workbookViewId="0" topLeftCell="A1">
      <selection activeCell="D10" sqref="D10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8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0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7" t="str">
        <f>'formularz oferty'!C4</f>
        <v>DFP.271.80.2020.SP</v>
      </c>
      <c r="N1" s="29" t="s">
        <v>46</v>
      </c>
      <c r="S1" s="27"/>
      <c r="T1" s="27"/>
    </row>
    <row r="2" ht="15">
      <c r="N2" s="29" t="s">
        <v>50</v>
      </c>
    </row>
    <row r="3" spans="2:17" ht="15">
      <c r="B3" s="18" t="s">
        <v>12</v>
      </c>
      <c r="C3" s="94">
        <v>2</v>
      </c>
      <c r="D3" s="9"/>
      <c r="E3" s="2"/>
      <c r="F3" s="1"/>
      <c r="G3" s="25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8"/>
      <c r="C4" s="9"/>
      <c r="D4" s="9"/>
      <c r="E4" s="2"/>
      <c r="F4" s="1"/>
      <c r="G4" s="25"/>
      <c r="H4" s="1"/>
      <c r="I4" s="9"/>
      <c r="J4" s="1"/>
      <c r="K4" s="1"/>
      <c r="L4" s="1"/>
      <c r="M4" s="1"/>
      <c r="N4" s="1"/>
      <c r="Q4" s="11"/>
    </row>
    <row r="5" spans="1:17" ht="15">
      <c r="A5" s="18"/>
      <c r="B5" s="18"/>
      <c r="C5" s="31"/>
      <c r="D5" s="31"/>
      <c r="E5" s="2"/>
      <c r="F5" s="1"/>
      <c r="G5" s="8" t="s">
        <v>0</v>
      </c>
      <c r="H5" s="54">
        <f>SUM(N10:N10)</f>
        <v>0</v>
      </c>
      <c r="I5" s="56"/>
      <c r="Q5" s="11"/>
    </row>
    <row r="6" spans="1:17" ht="15">
      <c r="A6" s="18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8"/>
      <c r="B7" s="32"/>
      <c r="C7" s="33"/>
      <c r="D7" s="33"/>
      <c r="E7" s="34"/>
      <c r="F7" s="33"/>
      <c r="G7" s="33"/>
      <c r="H7" s="33"/>
      <c r="I7" s="33"/>
      <c r="J7" s="33"/>
      <c r="K7" s="33"/>
      <c r="L7" s="33"/>
      <c r="Q7" s="11"/>
    </row>
    <row r="8" spans="2:17" ht="15">
      <c r="B8" s="18"/>
      <c r="Q8" s="11"/>
    </row>
    <row r="9" spans="1:14" s="18" customFormat="1" ht="74.25" customHeight="1">
      <c r="A9" s="35" t="s">
        <v>31</v>
      </c>
      <c r="B9" s="35" t="s">
        <v>13</v>
      </c>
      <c r="C9" s="35" t="s">
        <v>14</v>
      </c>
      <c r="D9" s="35" t="s">
        <v>51</v>
      </c>
      <c r="E9" s="36" t="s">
        <v>52</v>
      </c>
      <c r="F9" s="37"/>
      <c r="G9" s="35" t="str">
        <f>"Nazwa handlowa /
"&amp;C9&amp;" / 
"&amp;D9</f>
        <v>Nazwa handlowa /
Dawka / 
Postać/ Opakowanie</v>
      </c>
      <c r="H9" s="35" t="s">
        <v>47</v>
      </c>
      <c r="I9" s="35" t="str">
        <f>B9</f>
        <v>Skład</v>
      </c>
      <c r="J9" s="35" t="s">
        <v>48</v>
      </c>
      <c r="K9" s="35" t="s">
        <v>24</v>
      </c>
      <c r="L9" s="35" t="s">
        <v>25</v>
      </c>
      <c r="M9" s="35" t="s">
        <v>26</v>
      </c>
      <c r="N9" s="35" t="s">
        <v>15</v>
      </c>
    </row>
    <row r="10" spans="1:17" s="60" customFormat="1" ht="82.5" customHeight="1">
      <c r="A10" s="59">
        <v>1</v>
      </c>
      <c r="B10" s="57" t="s">
        <v>89</v>
      </c>
      <c r="C10" s="57" t="s">
        <v>90</v>
      </c>
      <c r="D10" s="57" t="s">
        <v>126</v>
      </c>
      <c r="E10" s="57">
        <v>50</v>
      </c>
      <c r="F10" s="62" t="s">
        <v>73</v>
      </c>
      <c r="G10" s="38" t="s">
        <v>53</v>
      </c>
      <c r="H10" s="38"/>
      <c r="I10" s="38"/>
      <c r="J10" s="38"/>
      <c r="K10" s="38"/>
      <c r="L10" s="38"/>
      <c r="M10" s="38"/>
      <c r="N10" s="39">
        <f>ROUND(L10*ROUND(M10,2),2)</f>
        <v>0</v>
      </c>
      <c r="Q10" s="61"/>
    </row>
    <row r="11" spans="2:5" ht="15">
      <c r="B11" s="42"/>
      <c r="C11" s="42"/>
      <c r="D11" s="42"/>
      <c r="E11" s="42"/>
    </row>
    <row r="12" spans="2:6" ht="15">
      <c r="B12" s="41"/>
      <c r="C12" s="43"/>
      <c r="D12" s="43"/>
      <c r="E12" s="43"/>
      <c r="F12" s="43"/>
    </row>
    <row r="13" ht="15">
      <c r="B13" s="27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90" zoomScaleNormal="87" zoomScaleSheetLayoutView="90" zoomScalePageLayoutView="85" workbookViewId="0" topLeftCell="A1">
      <selection activeCell="D10" sqref="D10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8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0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7" t="str">
        <f>'formularz oferty'!C4</f>
        <v>DFP.271.80.2020.SP</v>
      </c>
      <c r="N1" s="29" t="s">
        <v>46</v>
      </c>
      <c r="S1" s="27"/>
      <c r="T1" s="27"/>
    </row>
    <row r="2" ht="15">
      <c r="N2" s="29" t="s">
        <v>50</v>
      </c>
    </row>
    <row r="3" spans="2:17" ht="15">
      <c r="B3" s="18" t="s">
        <v>12</v>
      </c>
      <c r="C3" s="95">
        <v>3</v>
      </c>
      <c r="D3" s="9"/>
      <c r="E3" s="2"/>
      <c r="F3" s="1"/>
      <c r="G3" s="25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8"/>
      <c r="C4" s="9"/>
      <c r="D4" s="9"/>
      <c r="E4" s="2"/>
      <c r="F4" s="1"/>
      <c r="G4" s="25"/>
      <c r="H4" s="1"/>
      <c r="I4" s="9"/>
      <c r="J4" s="1"/>
      <c r="K4" s="1"/>
      <c r="L4" s="1"/>
      <c r="M4" s="1"/>
      <c r="N4" s="1"/>
      <c r="Q4" s="11"/>
    </row>
    <row r="5" spans="1:17" ht="15">
      <c r="A5" s="18"/>
      <c r="B5" s="18"/>
      <c r="C5" s="31"/>
      <c r="D5" s="31"/>
      <c r="E5" s="2"/>
      <c r="F5" s="1"/>
      <c r="G5" s="8" t="s">
        <v>0</v>
      </c>
      <c r="H5" s="54">
        <f>SUM(N10:N10)</f>
        <v>0</v>
      </c>
      <c r="I5" s="56"/>
      <c r="Q5" s="11"/>
    </row>
    <row r="6" spans="1:17" ht="15">
      <c r="A6" s="18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8"/>
      <c r="B7" s="32"/>
      <c r="C7" s="33"/>
      <c r="D7" s="33"/>
      <c r="E7" s="34"/>
      <c r="F7" s="33"/>
      <c r="G7" s="33"/>
      <c r="H7" s="33"/>
      <c r="I7" s="33"/>
      <c r="J7" s="33"/>
      <c r="K7" s="33"/>
      <c r="L7" s="33"/>
      <c r="Q7" s="11"/>
    </row>
    <row r="8" spans="2:17" ht="15">
      <c r="B8" s="18"/>
      <c r="Q8" s="11"/>
    </row>
    <row r="9" spans="1:14" s="18" customFormat="1" ht="74.25" customHeight="1">
      <c r="A9" s="35" t="s">
        <v>31</v>
      </c>
      <c r="B9" s="35" t="s">
        <v>13</v>
      </c>
      <c r="C9" s="35" t="s">
        <v>14</v>
      </c>
      <c r="D9" s="35" t="s">
        <v>51</v>
      </c>
      <c r="E9" s="36" t="s">
        <v>49</v>
      </c>
      <c r="F9" s="37"/>
      <c r="G9" s="35" t="str">
        <f>"Nazwa handlowa /
"&amp;C9&amp;" / 
"&amp;D9</f>
        <v>Nazwa handlowa /
Dawka / 
Postać/ Opakowanie</v>
      </c>
      <c r="H9" s="35" t="s">
        <v>47</v>
      </c>
      <c r="I9" s="35" t="str">
        <f>B9</f>
        <v>Skład</v>
      </c>
      <c r="J9" s="35" t="s">
        <v>48</v>
      </c>
      <c r="K9" s="35" t="s">
        <v>24</v>
      </c>
      <c r="L9" s="35" t="s">
        <v>25</v>
      </c>
      <c r="M9" s="35" t="s">
        <v>26</v>
      </c>
      <c r="N9" s="35" t="s">
        <v>15</v>
      </c>
    </row>
    <row r="10" spans="1:14" ht="52.5" customHeight="1">
      <c r="A10" s="83">
        <v>1</v>
      </c>
      <c r="B10" s="63" t="s">
        <v>91</v>
      </c>
      <c r="C10" s="63" t="s">
        <v>92</v>
      </c>
      <c r="D10" s="64" t="s">
        <v>127</v>
      </c>
      <c r="E10" s="65">
        <v>90</v>
      </c>
      <c r="F10" s="62" t="s">
        <v>73</v>
      </c>
      <c r="G10" s="46" t="s">
        <v>53</v>
      </c>
      <c r="H10" s="46"/>
      <c r="I10" s="46"/>
      <c r="J10" s="46"/>
      <c r="K10" s="46"/>
      <c r="L10" s="46">
        <v>2</v>
      </c>
      <c r="M10" s="46">
        <v>3</v>
      </c>
      <c r="N10" s="53"/>
    </row>
    <row r="11" spans="2:5" ht="15">
      <c r="B11" s="42"/>
      <c r="C11" s="42"/>
      <c r="D11" s="42"/>
      <c r="E11" s="42"/>
    </row>
    <row r="12" spans="2:6" ht="15">
      <c r="B12" s="41"/>
      <c r="C12" s="43"/>
      <c r="D12" s="43"/>
      <c r="E12" s="43"/>
      <c r="F12" s="43"/>
    </row>
    <row r="13" ht="157.5" customHeight="1">
      <c r="B13" s="27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90" zoomScaleNormal="87" zoomScaleSheetLayoutView="90" zoomScalePageLayoutView="85" workbookViewId="0" topLeftCell="A4">
      <selection activeCell="C3" sqref="C3"/>
    </sheetView>
  </sheetViews>
  <sheetFormatPr defaultColWidth="9.00390625" defaultRowHeight="12.75"/>
  <cols>
    <col min="1" max="1" width="4.75390625" style="11" customWidth="1"/>
    <col min="2" max="2" width="15.25390625" style="11" customWidth="1"/>
    <col min="3" max="3" width="26.125" style="11" customWidth="1"/>
    <col min="4" max="4" width="27.25390625" style="11" customWidth="1"/>
    <col min="5" max="5" width="7.875" style="28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0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7" t="str">
        <f>'formularz oferty'!C4</f>
        <v>DFP.271.80.2020.SP</v>
      </c>
      <c r="N1" s="29" t="s">
        <v>46</v>
      </c>
      <c r="S1" s="27"/>
      <c r="T1" s="27"/>
    </row>
    <row r="2" ht="15">
      <c r="N2" s="29" t="s">
        <v>50</v>
      </c>
    </row>
    <row r="3" spans="2:17" ht="15">
      <c r="B3" s="18" t="s">
        <v>12</v>
      </c>
      <c r="C3" s="93">
        <v>4</v>
      </c>
      <c r="D3" s="9"/>
      <c r="E3" s="2"/>
      <c r="F3" s="1"/>
      <c r="G3" s="25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8"/>
      <c r="C4" s="9"/>
      <c r="D4" s="9"/>
      <c r="E4" s="2"/>
      <c r="F4" s="1"/>
      <c r="G4" s="25"/>
      <c r="H4" s="1"/>
      <c r="I4" s="9"/>
      <c r="J4" s="1"/>
      <c r="K4" s="1"/>
      <c r="L4" s="1"/>
      <c r="M4" s="1"/>
      <c r="N4" s="1"/>
      <c r="Q4" s="11"/>
    </row>
    <row r="5" spans="1:17" ht="15">
      <c r="A5" s="18"/>
      <c r="B5" s="18"/>
      <c r="C5" s="31"/>
      <c r="D5" s="31"/>
      <c r="E5" s="2"/>
      <c r="F5" s="1"/>
      <c r="G5" s="8" t="s">
        <v>0</v>
      </c>
      <c r="H5" s="54">
        <f>SUM(N10:N11)</f>
        <v>0</v>
      </c>
      <c r="I5" s="56"/>
      <c r="Q5" s="11"/>
    </row>
    <row r="6" spans="1:17" ht="15">
      <c r="A6" s="18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8"/>
      <c r="B7" s="32"/>
      <c r="C7" s="33"/>
      <c r="D7" s="33"/>
      <c r="E7" s="34"/>
      <c r="F7" s="33"/>
      <c r="G7" s="33"/>
      <c r="H7" s="33"/>
      <c r="I7" s="33"/>
      <c r="J7" s="33"/>
      <c r="K7" s="33"/>
      <c r="L7" s="33"/>
      <c r="Q7" s="11"/>
    </row>
    <row r="8" spans="2:17" ht="15">
      <c r="B8" s="18"/>
      <c r="Q8" s="11"/>
    </row>
    <row r="9" spans="1:14" s="18" customFormat="1" ht="74.25" customHeight="1">
      <c r="A9" s="35" t="s">
        <v>31</v>
      </c>
      <c r="B9" s="35" t="s">
        <v>13</v>
      </c>
      <c r="C9" s="35" t="s">
        <v>14</v>
      </c>
      <c r="D9" s="35" t="s">
        <v>51</v>
      </c>
      <c r="E9" s="36" t="s">
        <v>52</v>
      </c>
      <c r="F9" s="37"/>
      <c r="G9" s="35" t="str">
        <f>"Nazwa handlowa /
"&amp;C9&amp;" / 
"&amp;D9</f>
        <v>Nazwa handlowa /
Dawka / 
Postać/ Opakowanie</v>
      </c>
      <c r="H9" s="35" t="s">
        <v>47</v>
      </c>
      <c r="I9" s="35" t="str">
        <f>B9</f>
        <v>Skład</v>
      </c>
      <c r="J9" s="35" t="s">
        <v>48</v>
      </c>
      <c r="K9" s="35" t="s">
        <v>24</v>
      </c>
      <c r="L9" s="35" t="s">
        <v>25</v>
      </c>
      <c r="M9" s="35" t="s">
        <v>26</v>
      </c>
      <c r="N9" s="35" t="s">
        <v>15</v>
      </c>
    </row>
    <row r="10" spans="1:14" ht="52.5" customHeight="1">
      <c r="A10" s="83">
        <v>1</v>
      </c>
      <c r="B10" s="66" t="s">
        <v>93</v>
      </c>
      <c r="C10" s="66" t="s">
        <v>94</v>
      </c>
      <c r="D10" s="66" t="s">
        <v>95</v>
      </c>
      <c r="E10" s="67">
        <v>300</v>
      </c>
      <c r="F10" s="62" t="s">
        <v>73</v>
      </c>
      <c r="G10" s="38" t="s">
        <v>53</v>
      </c>
      <c r="H10" s="38"/>
      <c r="I10" s="38"/>
      <c r="J10" s="38"/>
      <c r="K10" s="38"/>
      <c r="L10" s="38"/>
      <c r="M10" s="38"/>
      <c r="N10" s="39">
        <f>ROUND(L10*ROUND(M10,2),2)</f>
        <v>0</v>
      </c>
    </row>
    <row r="11" spans="1:14" ht="45">
      <c r="A11" s="62">
        <v>2</v>
      </c>
      <c r="B11" s="68" t="s">
        <v>93</v>
      </c>
      <c r="C11" s="68" t="s">
        <v>96</v>
      </c>
      <c r="D11" s="68" t="s">
        <v>95</v>
      </c>
      <c r="E11" s="69">
        <v>1500</v>
      </c>
      <c r="F11" s="70" t="s">
        <v>73</v>
      </c>
      <c r="G11" s="38" t="s">
        <v>53</v>
      </c>
      <c r="H11" s="38"/>
      <c r="I11" s="38"/>
      <c r="J11" s="38"/>
      <c r="K11" s="38"/>
      <c r="L11" s="38"/>
      <c r="M11" s="38"/>
      <c r="N11" s="39">
        <f>ROUND(L11*ROUND(M11,2),2)</f>
        <v>0</v>
      </c>
    </row>
    <row r="12" spans="2:6" ht="15">
      <c r="B12" s="41"/>
      <c r="C12" s="43"/>
      <c r="D12" s="43"/>
      <c r="E12" s="43"/>
      <c r="F12" s="43"/>
    </row>
    <row r="13" ht="15">
      <c r="B13" s="27" t="s">
        <v>74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80" zoomScaleNormal="87" zoomScaleSheetLayoutView="80" zoomScalePageLayoutView="85" workbookViewId="0" topLeftCell="A1">
      <selection activeCell="D11" sqref="D11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8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0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7" t="str">
        <f>'formularz oferty'!C4</f>
        <v>DFP.271.80.2020.SP</v>
      </c>
      <c r="N1" s="29" t="s">
        <v>46</v>
      </c>
      <c r="S1" s="27"/>
      <c r="T1" s="27"/>
    </row>
    <row r="2" ht="15">
      <c r="N2" s="29" t="s">
        <v>50</v>
      </c>
    </row>
    <row r="3" spans="2:17" ht="15">
      <c r="B3" s="18" t="s">
        <v>12</v>
      </c>
      <c r="C3" s="93">
        <v>5</v>
      </c>
      <c r="D3" s="9"/>
      <c r="E3" s="2"/>
      <c r="F3" s="1"/>
      <c r="G3" s="25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8"/>
      <c r="C4" s="9"/>
      <c r="D4" s="9"/>
      <c r="E4" s="2"/>
      <c r="F4" s="1"/>
      <c r="G4" s="25"/>
      <c r="H4" s="1"/>
      <c r="I4" s="9"/>
      <c r="J4" s="1"/>
      <c r="K4" s="1"/>
      <c r="L4" s="1"/>
      <c r="M4" s="1"/>
      <c r="N4" s="1"/>
      <c r="Q4" s="11"/>
    </row>
    <row r="5" spans="1:17" ht="15">
      <c r="A5" s="18"/>
      <c r="B5" s="18"/>
      <c r="C5" s="31"/>
      <c r="D5" s="31"/>
      <c r="E5" s="2"/>
      <c r="F5" s="1"/>
      <c r="G5" s="8" t="s">
        <v>0</v>
      </c>
      <c r="H5" s="54">
        <f>SUM(N10:N11)</f>
        <v>0</v>
      </c>
      <c r="I5" s="56"/>
      <c r="Q5" s="11"/>
    </row>
    <row r="6" spans="1:17" ht="15">
      <c r="A6" s="18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8"/>
      <c r="B7" s="32"/>
      <c r="C7" s="33"/>
      <c r="D7" s="33"/>
      <c r="E7" s="34"/>
      <c r="F7" s="33"/>
      <c r="G7" s="33"/>
      <c r="H7" s="33"/>
      <c r="I7" s="33"/>
      <c r="J7" s="33"/>
      <c r="K7" s="33"/>
      <c r="L7" s="33"/>
      <c r="Q7" s="11"/>
    </row>
    <row r="8" spans="2:17" ht="15">
      <c r="B8" s="18"/>
      <c r="Q8" s="11"/>
    </row>
    <row r="9" spans="1:14" s="18" customFormat="1" ht="74.25" customHeight="1">
      <c r="A9" s="35" t="s">
        <v>31</v>
      </c>
      <c r="B9" s="35" t="s">
        <v>13</v>
      </c>
      <c r="C9" s="35" t="s">
        <v>14</v>
      </c>
      <c r="D9" s="35" t="s">
        <v>51</v>
      </c>
      <c r="E9" s="36" t="s">
        <v>49</v>
      </c>
      <c r="F9" s="37"/>
      <c r="G9" s="35" t="str">
        <f>"Nazwa handlowa /
"&amp;C9&amp;" / 
"&amp;D9</f>
        <v>Nazwa handlowa /
Dawka / 
Postać/ Opakowanie</v>
      </c>
      <c r="H9" s="35" t="s">
        <v>47</v>
      </c>
      <c r="I9" s="35" t="str">
        <f>B9</f>
        <v>Skład</v>
      </c>
      <c r="J9" s="35" t="s">
        <v>48</v>
      </c>
      <c r="K9" s="35" t="s">
        <v>24</v>
      </c>
      <c r="L9" s="35" t="s">
        <v>25</v>
      </c>
      <c r="M9" s="35" t="s">
        <v>26</v>
      </c>
      <c r="N9" s="35" t="s">
        <v>15</v>
      </c>
    </row>
    <row r="10" spans="1:14" ht="52.5" customHeight="1">
      <c r="A10" s="83">
        <v>1</v>
      </c>
      <c r="B10" s="71" t="s">
        <v>97</v>
      </c>
      <c r="C10" s="71" t="s">
        <v>98</v>
      </c>
      <c r="D10" s="72" t="s">
        <v>80</v>
      </c>
      <c r="E10" s="73">
        <v>1200</v>
      </c>
      <c r="F10" s="62" t="s">
        <v>73</v>
      </c>
      <c r="G10" s="38" t="s">
        <v>53</v>
      </c>
      <c r="H10" s="38"/>
      <c r="I10" s="38"/>
      <c r="J10" s="38"/>
      <c r="K10" s="38"/>
      <c r="L10" s="38"/>
      <c r="M10" s="38"/>
      <c r="N10" s="39">
        <f>ROUND(L10*ROUND(M10,2),2)</f>
        <v>0</v>
      </c>
    </row>
    <row r="11" spans="1:14" ht="45">
      <c r="A11" s="62">
        <v>2</v>
      </c>
      <c r="B11" s="72" t="s">
        <v>99</v>
      </c>
      <c r="C11" s="72" t="s">
        <v>100</v>
      </c>
      <c r="D11" s="72" t="s">
        <v>101</v>
      </c>
      <c r="E11" s="74">
        <v>1200</v>
      </c>
      <c r="F11" s="62" t="s">
        <v>73</v>
      </c>
      <c r="G11" s="38" t="s">
        <v>53</v>
      </c>
      <c r="H11" s="38"/>
      <c r="I11" s="38"/>
      <c r="J11" s="38"/>
      <c r="K11" s="38"/>
      <c r="L11" s="38"/>
      <c r="M11" s="38"/>
      <c r="N11" s="39">
        <f>ROUND(L11*ROUND(M11,2),2)</f>
        <v>0</v>
      </c>
    </row>
    <row r="12" spans="2:5" ht="15">
      <c r="B12" s="42"/>
      <c r="C12" s="42"/>
      <c r="D12" s="42"/>
      <c r="E12" s="42"/>
    </row>
    <row r="13" spans="2:6" ht="15" customHeight="1">
      <c r="B13" s="41"/>
      <c r="C13" s="123" t="s">
        <v>102</v>
      </c>
      <c r="D13" s="124"/>
      <c r="E13" s="124"/>
      <c r="F13" s="124"/>
    </row>
    <row r="14" ht="15">
      <c r="B14" s="27"/>
    </row>
  </sheetData>
  <sheetProtection/>
  <mergeCells count="1">
    <mergeCell ref="C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90" zoomScaleNormal="87" zoomScaleSheetLayoutView="90" zoomScalePageLayoutView="85" workbookViewId="0" topLeftCell="A1">
      <selection activeCell="D10" sqref="D10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8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0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7" t="str">
        <f>'formularz oferty'!C4</f>
        <v>DFP.271.80.2020.SP</v>
      </c>
      <c r="N1" s="29" t="s">
        <v>46</v>
      </c>
      <c r="S1" s="27"/>
      <c r="T1" s="27"/>
    </row>
    <row r="2" ht="15">
      <c r="N2" s="29" t="s">
        <v>50</v>
      </c>
    </row>
    <row r="3" spans="2:17" ht="15">
      <c r="B3" s="18" t="s">
        <v>12</v>
      </c>
      <c r="C3" s="93">
        <v>6</v>
      </c>
      <c r="D3" s="9"/>
      <c r="E3" s="2"/>
      <c r="F3" s="1"/>
      <c r="G3" s="25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8"/>
      <c r="C4" s="9"/>
      <c r="D4" s="9"/>
      <c r="E4" s="2"/>
      <c r="F4" s="1"/>
      <c r="G4" s="25"/>
      <c r="H4" s="1"/>
      <c r="I4" s="9"/>
      <c r="J4" s="1"/>
      <c r="K4" s="1"/>
      <c r="L4" s="1"/>
      <c r="M4" s="1"/>
      <c r="N4" s="1"/>
      <c r="Q4" s="11"/>
    </row>
    <row r="5" spans="1:17" ht="15">
      <c r="A5" s="18"/>
      <c r="B5" s="18"/>
      <c r="C5" s="31"/>
      <c r="D5" s="31"/>
      <c r="E5" s="2"/>
      <c r="F5" s="1"/>
      <c r="G5" s="8" t="s">
        <v>0</v>
      </c>
      <c r="H5" s="54">
        <f>SUM(N10:N10)</f>
        <v>0</v>
      </c>
      <c r="I5" s="56"/>
      <c r="Q5" s="11"/>
    </row>
    <row r="6" spans="1:17" ht="15">
      <c r="A6" s="18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8"/>
      <c r="B7" s="32"/>
      <c r="C7" s="33"/>
      <c r="D7" s="33"/>
      <c r="E7" s="34"/>
      <c r="F7" s="33"/>
      <c r="G7" s="33"/>
      <c r="H7" s="33"/>
      <c r="I7" s="33"/>
      <c r="J7" s="33"/>
      <c r="K7" s="33"/>
      <c r="L7" s="33"/>
      <c r="Q7" s="11"/>
    </row>
    <row r="8" spans="2:17" ht="15">
      <c r="B8" s="18"/>
      <c r="Q8" s="11"/>
    </row>
    <row r="9" spans="1:14" s="18" customFormat="1" ht="74.25" customHeight="1">
      <c r="A9" s="35" t="s">
        <v>31</v>
      </c>
      <c r="B9" s="35" t="s">
        <v>13</v>
      </c>
      <c r="C9" s="35" t="s">
        <v>14</v>
      </c>
      <c r="D9" s="35" t="s">
        <v>51</v>
      </c>
      <c r="E9" s="36" t="s">
        <v>49</v>
      </c>
      <c r="F9" s="37"/>
      <c r="G9" s="35" t="str">
        <f>"Nazwa handlowa /
"&amp;C9&amp;" / 
"&amp;D9</f>
        <v>Nazwa handlowa /
Dawka / 
Postać/ Opakowanie</v>
      </c>
      <c r="H9" s="35" t="s">
        <v>47</v>
      </c>
      <c r="I9" s="35" t="str">
        <f>B9</f>
        <v>Skład</v>
      </c>
      <c r="J9" s="35" t="s">
        <v>48</v>
      </c>
      <c r="K9" s="35" t="s">
        <v>24</v>
      </c>
      <c r="L9" s="35" t="s">
        <v>25</v>
      </c>
      <c r="M9" s="35" t="s">
        <v>26</v>
      </c>
      <c r="N9" s="35" t="s">
        <v>15</v>
      </c>
    </row>
    <row r="10" spans="1:14" ht="52.5" customHeight="1">
      <c r="A10" s="83">
        <v>1</v>
      </c>
      <c r="B10" s="72" t="s">
        <v>103</v>
      </c>
      <c r="C10" s="75" t="s">
        <v>104</v>
      </c>
      <c r="D10" s="75" t="s">
        <v>105</v>
      </c>
      <c r="E10" s="76">
        <v>1200</v>
      </c>
      <c r="F10" s="62" t="s">
        <v>73</v>
      </c>
      <c r="G10" s="38" t="s">
        <v>53</v>
      </c>
      <c r="H10" s="38"/>
      <c r="I10" s="38"/>
      <c r="J10" s="38"/>
      <c r="K10" s="38"/>
      <c r="L10" s="38"/>
      <c r="M10" s="38"/>
      <c r="N10" s="39">
        <f>ROUND(L10*ROUND(M10,2),2)</f>
        <v>0</v>
      </c>
    </row>
    <row r="11" spans="2:5" ht="15">
      <c r="B11" s="42"/>
      <c r="C11" s="42"/>
      <c r="D11" s="42"/>
      <c r="E11" s="42"/>
    </row>
    <row r="12" spans="2:7" ht="18.75" customHeight="1">
      <c r="B12" s="102"/>
      <c r="C12" s="102"/>
      <c r="D12" s="102"/>
      <c r="E12" s="102"/>
      <c r="F12" s="102"/>
      <c r="G12" s="102"/>
    </row>
    <row r="13" ht="15">
      <c r="B13" s="27"/>
    </row>
  </sheetData>
  <sheetProtection/>
  <mergeCells count="1">
    <mergeCell ref="B12:G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87" zoomScaleNormal="87" zoomScaleSheetLayoutView="87" zoomScalePageLayoutView="85" workbookViewId="0" topLeftCell="A1">
      <selection activeCell="D11" sqref="D11"/>
    </sheetView>
  </sheetViews>
  <sheetFormatPr defaultColWidth="9.00390625" defaultRowHeight="12.75"/>
  <cols>
    <col min="1" max="1" width="4.75390625" style="11" customWidth="1"/>
    <col min="2" max="2" width="24.875" style="11" customWidth="1"/>
    <col min="3" max="3" width="21.375" style="11" customWidth="1"/>
    <col min="4" max="4" width="27.25390625" style="11" customWidth="1"/>
    <col min="5" max="5" width="7.875" style="28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0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7" t="str">
        <f>'formularz oferty'!C4</f>
        <v>DFP.271.80.2020.SP</v>
      </c>
      <c r="N1" s="29" t="s">
        <v>46</v>
      </c>
      <c r="S1" s="27"/>
      <c r="T1" s="27"/>
    </row>
    <row r="2" ht="15">
      <c r="N2" s="29" t="s">
        <v>50</v>
      </c>
    </row>
    <row r="3" spans="2:17" ht="15">
      <c r="B3" s="18" t="s">
        <v>12</v>
      </c>
      <c r="C3" s="93">
        <v>7</v>
      </c>
      <c r="D3" s="9"/>
      <c r="E3" s="2"/>
      <c r="F3" s="1"/>
      <c r="G3" s="25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8"/>
      <c r="C4" s="9"/>
      <c r="D4" s="9"/>
      <c r="E4" s="2"/>
      <c r="F4" s="1"/>
      <c r="G4" s="25"/>
      <c r="H4" s="1"/>
      <c r="I4" s="9"/>
      <c r="J4" s="1"/>
      <c r="K4" s="1"/>
      <c r="L4" s="1"/>
      <c r="M4" s="1"/>
      <c r="N4" s="1"/>
      <c r="Q4" s="11"/>
    </row>
    <row r="5" spans="1:17" ht="15">
      <c r="A5" s="18"/>
      <c r="B5" s="18"/>
      <c r="C5" s="31"/>
      <c r="D5" s="31"/>
      <c r="E5" s="2"/>
      <c r="F5" s="1"/>
      <c r="G5" s="8" t="s">
        <v>0</v>
      </c>
      <c r="H5" s="54">
        <f>SUM(N10:N11)</f>
        <v>0</v>
      </c>
      <c r="I5" s="56"/>
      <c r="Q5" s="11"/>
    </row>
    <row r="6" spans="1:17" ht="15">
      <c r="A6" s="18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8"/>
      <c r="B7" s="32"/>
      <c r="C7" s="33"/>
      <c r="D7" s="33"/>
      <c r="E7" s="34"/>
      <c r="F7" s="33"/>
      <c r="G7" s="33"/>
      <c r="H7" s="33"/>
      <c r="I7" s="33"/>
      <c r="J7" s="33"/>
      <c r="K7" s="33"/>
      <c r="L7" s="33"/>
      <c r="Q7" s="11"/>
    </row>
    <row r="8" spans="2:17" ht="15">
      <c r="B8" s="18"/>
      <c r="Q8" s="11"/>
    </row>
    <row r="9" spans="1:14" s="18" customFormat="1" ht="74.25" customHeight="1">
      <c r="A9" s="35" t="s">
        <v>31</v>
      </c>
      <c r="B9" s="35" t="s">
        <v>13</v>
      </c>
      <c r="C9" s="35" t="s">
        <v>14</v>
      </c>
      <c r="D9" s="35" t="s">
        <v>51</v>
      </c>
      <c r="E9" s="36" t="s">
        <v>49</v>
      </c>
      <c r="F9" s="37"/>
      <c r="G9" s="35" t="str">
        <f>"Nazwa handlowa /
"&amp;C9&amp;" / 
"&amp;D9</f>
        <v>Nazwa handlowa /
Dawka / 
Postać/ Opakowanie</v>
      </c>
      <c r="H9" s="35" t="s">
        <v>47</v>
      </c>
      <c r="I9" s="35" t="str">
        <f>B9</f>
        <v>Skład</v>
      </c>
      <c r="J9" s="35" t="s">
        <v>48</v>
      </c>
      <c r="K9" s="35" t="s">
        <v>24</v>
      </c>
      <c r="L9" s="35" t="s">
        <v>25</v>
      </c>
      <c r="M9" s="35" t="s">
        <v>26</v>
      </c>
      <c r="N9" s="35" t="s">
        <v>15</v>
      </c>
    </row>
    <row r="10" spans="1:14" ht="52.5" customHeight="1">
      <c r="A10" s="83">
        <v>1</v>
      </c>
      <c r="B10" s="75" t="s">
        <v>106</v>
      </c>
      <c r="C10" s="77" t="s">
        <v>76</v>
      </c>
      <c r="D10" s="75" t="s">
        <v>77</v>
      </c>
      <c r="E10" s="78">
        <v>360</v>
      </c>
      <c r="F10" s="62" t="s">
        <v>73</v>
      </c>
      <c r="G10" s="46" t="s">
        <v>53</v>
      </c>
      <c r="H10" s="46"/>
      <c r="I10" s="46"/>
      <c r="J10" s="46"/>
      <c r="K10" s="46"/>
      <c r="L10" s="46"/>
      <c r="M10" s="46"/>
      <c r="N10" s="53">
        <f>ROUND(L10*ROUND(M10,2),2)</f>
        <v>0</v>
      </c>
    </row>
    <row r="11" spans="1:14" ht="45">
      <c r="A11" s="62">
        <v>2</v>
      </c>
      <c r="B11" s="75" t="s">
        <v>107</v>
      </c>
      <c r="C11" s="77" t="s">
        <v>78</v>
      </c>
      <c r="D11" s="75" t="s">
        <v>77</v>
      </c>
      <c r="E11" s="78">
        <v>150</v>
      </c>
      <c r="F11" s="62" t="s">
        <v>73</v>
      </c>
      <c r="G11" s="46" t="s">
        <v>53</v>
      </c>
      <c r="H11" s="46"/>
      <c r="I11" s="46"/>
      <c r="J11" s="46"/>
      <c r="K11" s="46"/>
      <c r="L11" s="46"/>
      <c r="M11" s="46"/>
      <c r="N11" s="53">
        <f>ROUND(L11*ROUND(M11,2),2)</f>
        <v>0</v>
      </c>
    </row>
    <row r="12" spans="2:5" ht="15">
      <c r="B12" s="42"/>
      <c r="C12" s="42"/>
      <c r="D12" s="42"/>
      <c r="E12" s="42"/>
    </row>
    <row r="13" spans="2:9" ht="15" customHeight="1">
      <c r="B13" s="102" t="s">
        <v>79</v>
      </c>
      <c r="C13" s="102"/>
      <c r="D13" s="102"/>
      <c r="E13" s="102"/>
      <c r="F13" s="102"/>
      <c r="G13" s="102"/>
      <c r="H13" s="102"/>
      <c r="I13" s="102"/>
    </row>
    <row r="14" spans="2:6" ht="15">
      <c r="B14" s="125" t="s">
        <v>84</v>
      </c>
      <c r="C14" s="125"/>
      <c r="D14" s="125"/>
      <c r="E14" s="125"/>
      <c r="F14" s="125"/>
    </row>
  </sheetData>
  <sheetProtection/>
  <mergeCells count="2">
    <mergeCell ref="B13:I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34"/>
  <sheetViews>
    <sheetView showGridLines="0" tabSelected="1" view="pageBreakPreview" zoomScale="90" zoomScaleNormal="87" zoomScaleSheetLayoutView="90" zoomScalePageLayoutView="85" workbookViewId="0" topLeftCell="A6">
      <selection activeCell="I38" sqref="I38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8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0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7" t="str">
        <f>'formularz oferty'!C4</f>
        <v>DFP.271.80.2020.SP</v>
      </c>
      <c r="N1" s="29" t="s">
        <v>46</v>
      </c>
      <c r="S1" s="27"/>
      <c r="T1" s="27"/>
    </row>
    <row r="2" ht="15">
      <c r="N2" s="29" t="s">
        <v>50</v>
      </c>
    </row>
    <row r="3" spans="2:17" ht="15">
      <c r="B3" s="18" t="s">
        <v>12</v>
      </c>
      <c r="C3" s="93">
        <v>8</v>
      </c>
      <c r="D3" s="9"/>
      <c r="E3" s="2"/>
      <c r="F3" s="1"/>
      <c r="G3" s="25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8"/>
      <c r="C4" s="9"/>
      <c r="D4" s="9"/>
      <c r="E4" s="2"/>
      <c r="F4" s="1"/>
      <c r="G4" s="25"/>
      <c r="H4" s="1"/>
      <c r="I4" s="9"/>
      <c r="J4" s="1"/>
      <c r="K4" s="1"/>
      <c r="L4" s="1"/>
      <c r="M4" s="1"/>
      <c r="N4" s="1"/>
      <c r="Q4" s="11"/>
    </row>
    <row r="5" spans="1:17" ht="15">
      <c r="A5" s="18"/>
      <c r="B5" s="18"/>
      <c r="C5" s="31"/>
      <c r="D5" s="31"/>
      <c r="E5" s="2"/>
      <c r="F5" s="1"/>
      <c r="G5" s="8" t="s">
        <v>0</v>
      </c>
      <c r="H5" s="54">
        <f>SUM(N10:N10)</f>
        <v>0</v>
      </c>
      <c r="I5" s="56"/>
      <c r="Q5" s="11"/>
    </row>
    <row r="6" spans="1:17" ht="15">
      <c r="A6" s="18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8"/>
      <c r="B7" s="32"/>
      <c r="C7" s="33"/>
      <c r="D7" s="33"/>
      <c r="E7" s="34"/>
      <c r="F7" s="33"/>
      <c r="G7" s="33"/>
      <c r="H7" s="33"/>
      <c r="I7" s="33"/>
      <c r="J7" s="33"/>
      <c r="K7" s="33"/>
      <c r="L7" s="33"/>
      <c r="Q7" s="11"/>
    </row>
    <row r="8" spans="2:17" ht="15">
      <c r="B8" s="18"/>
      <c r="Q8" s="11"/>
    </row>
    <row r="9" spans="1:14" s="18" customFormat="1" ht="74.25" customHeight="1">
      <c r="A9" s="50" t="s">
        <v>31</v>
      </c>
      <c r="B9" s="50" t="s">
        <v>13</v>
      </c>
      <c r="C9" s="50" t="s">
        <v>14</v>
      </c>
      <c r="D9" s="50" t="s">
        <v>51</v>
      </c>
      <c r="E9" s="51" t="s">
        <v>49</v>
      </c>
      <c r="F9" s="52"/>
      <c r="G9" s="50" t="str">
        <f>"Nazwa handlowa /
"&amp;C9&amp;" / 
"&amp;D9</f>
        <v>Nazwa handlowa /
Dawka / 
Postać/ Opakowanie</v>
      </c>
      <c r="H9" s="50" t="s">
        <v>47</v>
      </c>
      <c r="I9" s="50" t="str">
        <f>B9</f>
        <v>Skład</v>
      </c>
      <c r="J9" s="50" t="s">
        <v>82</v>
      </c>
      <c r="K9" s="50" t="s">
        <v>24</v>
      </c>
      <c r="L9" s="50" t="s">
        <v>25</v>
      </c>
      <c r="M9" s="50" t="s">
        <v>26</v>
      </c>
      <c r="N9" s="50" t="s">
        <v>15</v>
      </c>
    </row>
    <row r="10" spans="1:14" ht="52.5" customHeight="1">
      <c r="A10" s="77">
        <v>1</v>
      </c>
      <c r="B10" s="75" t="s">
        <v>129</v>
      </c>
      <c r="C10" s="77" t="s">
        <v>130</v>
      </c>
      <c r="D10" s="75" t="s">
        <v>135</v>
      </c>
      <c r="E10" s="75">
        <v>900</v>
      </c>
      <c r="F10" s="79" t="s">
        <v>128</v>
      </c>
      <c r="G10" s="46" t="s">
        <v>53</v>
      </c>
      <c r="H10" s="46"/>
      <c r="I10" s="46"/>
      <c r="J10" s="46"/>
      <c r="K10" s="46"/>
      <c r="L10" s="46"/>
      <c r="M10" s="46"/>
      <c r="N10" s="53">
        <f>ROUND(L10*ROUND(M10,2),2)</f>
        <v>0</v>
      </c>
    </row>
    <row r="11" spans="2:17" s="1" customFormat="1" ht="15">
      <c r="B11" s="47"/>
      <c r="C11" s="47"/>
      <c r="D11" s="47"/>
      <c r="E11" s="48"/>
      <c r="Q11" s="49"/>
    </row>
    <row r="12" spans="2:13" ht="15">
      <c r="B12" s="121" t="s">
        <v>108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2:6" ht="15">
      <c r="B13" s="41"/>
      <c r="C13" s="43"/>
      <c r="D13" s="43"/>
      <c r="E13" s="43"/>
      <c r="F13" s="43"/>
    </row>
    <row r="14" ht="15">
      <c r="B14" s="27"/>
    </row>
    <row r="34" ht="15">
      <c r="J34" s="97"/>
    </row>
  </sheetData>
  <sheetProtection/>
  <mergeCells count="1">
    <mergeCell ref="B12:M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Sławomir Pluciński</cp:lastModifiedBy>
  <cp:lastPrinted>2020-03-10T08:29:07Z</cp:lastPrinted>
  <dcterms:created xsi:type="dcterms:W3CDTF">2003-05-16T10:10:29Z</dcterms:created>
  <dcterms:modified xsi:type="dcterms:W3CDTF">2020-06-08T09:00:07Z</dcterms:modified>
  <cp:category/>
  <cp:version/>
  <cp:contentType/>
  <cp:contentStatus/>
</cp:coreProperties>
</file>