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40" activeTab="0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  <sheet name="Arkusz cenowy część 4" sheetId="5" r:id="rId5"/>
    <sheet name="Arkusz cenowy część 5" sheetId="6" r:id="rId6"/>
    <sheet name="Arkusz cenowy część 6" sheetId="7" r:id="rId7"/>
    <sheet name="Arkusz cenowy część 7" sheetId="8" r:id="rId8"/>
  </sheets>
  <definedNames>
    <definedName name="_xlnm.Print_Area" localSheetId="1">'Arkusz cenowy część 1'!$A$1:$S$24</definedName>
    <definedName name="_xlnm.Print_Area" localSheetId="2">'Arkusz cenowy część 2'!$A$1:$N$15</definedName>
    <definedName name="_xlnm.Print_Area" localSheetId="3">'Arkusz cenowy część 3'!$A$1:$N$15</definedName>
    <definedName name="_xlnm.Print_Area" localSheetId="4">'Arkusz cenowy część 4'!$A$1:$O$18</definedName>
    <definedName name="_xlnm.Print_Area" localSheetId="5">'Arkusz cenowy część 5'!$A$1:$P$16</definedName>
    <definedName name="_xlnm.Print_Area" localSheetId="6">'Arkusz cenowy część 6'!$A$1:$N$14</definedName>
    <definedName name="_xlnm.Print_Area" localSheetId="7">'Arkusz cenowy część 7'!$A$1:$N$20</definedName>
    <definedName name="_xlnm.Print_Area" localSheetId="0">'formularz oferty'!$A$1:$E$60</definedName>
  </definedNames>
  <calcPr fullCalcOnLoad="1"/>
</workbook>
</file>

<file path=xl/sharedStrings.xml><?xml version="1.0" encoding="utf-8"?>
<sst xmlns="http://schemas.openxmlformats.org/spreadsheetml/2006/main" count="284" uniqueCount="144">
  <si>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</si>
  <si>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</si>
  <si>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</si>
  <si>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</si>
  <si>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</si>
  <si>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</si>
  <si>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</si>
  <si>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</si>
  <si>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</si>
  <si>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</si>
  <si>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</si>
  <si>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</si>
  <si>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</si>
  <si>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</si>
  <si>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</si>
  <si>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</si>
  <si>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</si>
  <si>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</si>
  <si>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</si>
  <si>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</si>
  <si>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</si>
  <si>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</si>
  <si>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</si>
  <si>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</si>
  <si>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</si>
  <si>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</si>
  <si>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</si>
  <si>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</si>
  <si>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</si>
  <si>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</si>
  <si>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</si>
  <si>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</si>
  <si>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</si>
  <si>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</si>
  <si>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</si>
  <si>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</si>
  <si>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</si>
  <si>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</si>
  <si>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</si>
  <si>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</si>
  <si>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</si>
  <si>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</si>
  <si>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</si>
  <si>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</si>
  <si>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</si>
  <si>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</si>
  <si>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</si>
  <si>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</si>
  <si>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</si>
  <si>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</si>
  <si>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</si>
  <si>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</si>
  <si>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</si>
  <si>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</si>
  <si>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</si>
  <si>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</si>
  <si>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</si>
  <si>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</si>
  <si>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</si>
  <si>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</si>
  <si>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</si>
  <si>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</si>
  <si>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</si>
  <si>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</si>
  <si>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</si>
  <si>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</si>
  <si>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Postać/Opakowanie</t>
  </si>
  <si>
    <t>Oświadczamy, że termin płatności wynosi 60 dni.</t>
  </si>
  <si>
    <t>opakowań</t>
  </si>
  <si>
    <t xml:space="preserve">Nazwa handlowa:
Dawka:
Postać/ Opakowanie: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</si>
  <si>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</si>
  <si>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</si>
  <si>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</si>
  <si>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Ilość opakowań</t>
  </si>
  <si>
    <t xml:space="preserve">2. </t>
  </si>
  <si>
    <t xml:space="preserve">3. </t>
  </si>
  <si>
    <t xml:space="preserve">4. </t>
  </si>
  <si>
    <t>Apomorphini     hydrochloridum   hemihydricum*</t>
  </si>
  <si>
    <t>5 x 5mg/ml                         20 ml</t>
  </si>
  <si>
    <t xml:space="preserve">roztwór do infuzji, 5 mg/ml x 5 fiol a 20 ml                      </t>
  </si>
  <si>
    <t>Ilość sztuk</t>
  </si>
  <si>
    <t>Nazwa oferowanego urządzenia</t>
  </si>
  <si>
    <t>Typ</t>
  </si>
  <si>
    <t>Rok produkcji</t>
  </si>
  <si>
    <t>Akcesoria</t>
  </si>
  <si>
    <r>
      <t xml:space="preserve">Nr seryjny każdej sztuki pompy </t>
    </r>
    <r>
      <rPr>
        <sz val="8"/>
        <rFont val="Times New Roman"/>
        <family val="1"/>
      </rPr>
      <t>(należy uzupełnić przy składaniu oferty ewentualnie przy zawieraniu umowy)</t>
    </r>
  </si>
  <si>
    <t>Zestaw infuzyjny (30 dniowy) które otrzymuje pacjent podczas wyjścia ze Szpitala do domu **</t>
  </si>
  <si>
    <t>* wykaz B Obwieszczenia Ministra Zdrowia aktualny na dzień składania oferty</t>
  </si>
  <si>
    <r>
      <t xml:space="preserve">** </t>
    </r>
    <r>
      <rPr>
        <b/>
        <sz val="11"/>
        <rFont val="Times New Roman"/>
        <family val="1"/>
      </rPr>
      <t>pompa i akcesoria kompatybilne z produktem z poz 1.</t>
    </r>
  </si>
  <si>
    <t xml:space="preserve">Nazwa handlowa:
Parametry:
</t>
  </si>
  <si>
    <t>Pompa infuzyjna służąca do podania sc leku pacjentom rozpoczynającym terapie **</t>
  </si>
  <si>
    <t>Zestaw startowy (10 dniowy)  służący do ustawienia dawki Pacjentowi w czasie jego pobytu w Szpitalu**</t>
  </si>
  <si>
    <t>Podmiot Odpowiedzialny/Wytwórca/Producent</t>
  </si>
  <si>
    <t>Nazwa handlowa /
Dawka / 
Postać/Opakowanie</t>
  </si>
  <si>
    <t>Nazwa/Parametry</t>
  </si>
  <si>
    <t>Skład (dotyczy poz.1)</t>
  </si>
  <si>
    <t>Kod EAN  (dotyczy poz.1)</t>
  </si>
  <si>
    <r>
      <t>Opis urządzenia</t>
    </r>
    <r>
      <rPr>
        <b/>
        <sz val="8"/>
        <color indexed="8"/>
        <rFont val="Times New Roman"/>
        <family val="1"/>
      </rPr>
      <t xml:space="preserve"> z poz. 2:</t>
    </r>
  </si>
  <si>
    <t>DFP.271.121.2020.SP</t>
  </si>
  <si>
    <t>10 mg</t>
  </si>
  <si>
    <t>20 mg</t>
  </si>
  <si>
    <t>Mitomycinum*</t>
  </si>
  <si>
    <t>40 mg</t>
  </si>
  <si>
    <t>Mitomycinum *</t>
  </si>
  <si>
    <t>proszek do sporządzania roztworu do wstrzykiwań, fiol. lub pojemnik RTU</t>
  </si>
  <si>
    <t>*możłiwe czasowe dopuszczenie</t>
  </si>
  <si>
    <t xml:space="preserve">100 g żelu zawiera:
wodę destylowaną, Glikol propylenowy, hydroksyetylocelulozę, 2g chlorowodorku lidokainy, 0,25 g glukonianu chlorheksydyny, 0,06g hydroksybenzoatu metylu, 0,025g hydroksybenzoatu propylu </t>
  </si>
  <si>
    <t>6 ml</t>
  </si>
  <si>
    <t xml:space="preserve">11 ml </t>
  </si>
  <si>
    <t>żel, strzykawka</t>
  </si>
  <si>
    <t>Extractum fluidum compositum ex: crataegi fructu, Valerianae radice, Lupuli flore, Passiflorae herba</t>
  </si>
  <si>
    <t>3,15 ml/15ml</t>
  </si>
  <si>
    <t>syrop butelka 150 g</t>
  </si>
  <si>
    <t>* wymagany jeden producent</t>
  </si>
  <si>
    <t>Macrogol 4000</t>
  </si>
  <si>
    <t>64 g</t>
  </si>
  <si>
    <t>Risperidonum</t>
  </si>
  <si>
    <t>1 mg/ml, 100 ml</t>
  </si>
  <si>
    <t>Ropivacaini
hydrochloridum **</t>
  </si>
  <si>
    <t>10 mg /10 ml</t>
  </si>
  <si>
    <t>20 mg /10 ml</t>
  </si>
  <si>
    <t>50 mg /10 ml</t>
  </si>
  <si>
    <t>proszek do sporz. roztw. doustnego : 1 saszetka 74 g</t>
  </si>
  <si>
    <t>roztwór doustny</t>
  </si>
  <si>
    <t>roztwór do infuzji; amp.</t>
  </si>
  <si>
    <t>Oświadczamy, że zamówienie będziemy wykonywać do czasu wyczerpania kwoty wynagrodzenia umownego, nie dłużej jednak niż przez 5 miesięcy od dnia zawarcia umowy.</t>
  </si>
  <si>
    <t>* możliwe czasowe dopuszczenie</t>
  </si>
  <si>
    <t>część 6</t>
  </si>
  <si>
    <t>butelek</t>
  </si>
  <si>
    <t xml:space="preserve">Ilość opakowań </t>
  </si>
  <si>
    <t>Ilość butelek</t>
  </si>
  <si>
    <t>Dostawa produktów leczniczych oraz wyrobów medycznych do Apteki Szpitala Uniwersyteckiego w Krakowie.</t>
  </si>
  <si>
    <t>proszek do sporządzania roztworu do wstrzykiwań , fiol.</t>
  </si>
  <si>
    <t>Pompa nr 1: ................
Pompa nr 2: ................
Pompa nr 3: ................          Pompa nr 4: ................</t>
  </si>
  <si>
    <t xml:space="preserve">Pompa nr 1: ................
Pompa nr 2: ................
Pompa nr 3: ................                                                             Pompa nr 4: ................ </t>
  </si>
  <si>
    <t>Pompa nr 1: ................
Pompa nr 2: ................
Pompa nr 3: ................              Pompa nr 4: ................</t>
  </si>
  <si>
    <t>Pompa nr 1: ................
Pompa nr 2: ................
Pompa nr 3: ................               Pompa nr 4: ................</t>
  </si>
  <si>
    <t>Pompa nr 1: ................
Pompa nr 2: ................
Pompa nr 3: ................                Pompa nr 4: ................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</si>
  <si>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roboczych,                                                                                                                                     -  Szkolenie z obsługi ( 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</si>
  <si>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>Kod EAN (jeżeli dotyczy)</t>
  </si>
  <si>
    <t>*możliwe czasowe dopuszczenie</t>
  </si>
  <si>
    <t>** wymagany jeden podmiot odpowiedzialny</t>
  </si>
  <si>
    <t>Oświadczamy, że oferowane przez nas w części: 1 (poz.1);  2-4; 6-7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</si>
  <si>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Oświadczamy, że oferowane przez nas w części: 1 (poz. 2, 3, 4);  5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</si>
</sst>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[$-415]dddd\,\ d\ mmmm\ yyyy"/>
    <numFmt numFmtId="186" formatCode="#,##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5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5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2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>
      <alignment vertical="top" wrapText="1"/>
    </xf>
    <xf numFmtId="3" fontId="4" fillId="0" borderId="14" xfId="42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 applyProtection="1">
      <alignment vertical="top" wrapText="1" shrinkToFit="1"/>
      <protection locked="0"/>
    </xf>
    <xf numFmtId="0" fontId="4" fillId="0" borderId="14" xfId="0" applyNumberFormat="1" applyFont="1" applyFill="1" applyBorder="1" applyAlignment="1" applyProtection="1">
      <alignment vertical="top" wrapText="1" shrinkToFit="1"/>
      <protection locked="0"/>
    </xf>
    <xf numFmtId="44" fontId="4" fillId="0" borderId="14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3" xfId="0" applyFont="1" applyFill="1" applyBorder="1" applyAlignment="1" applyProtection="1">
      <alignment horizontal="left" vertical="top" wrapText="1"/>
      <protection locked="0"/>
    </xf>
    <xf numFmtId="4" fontId="5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3" fontId="57" fillId="33" borderId="15" xfId="42" applyNumberFormat="1" applyFont="1" applyFill="1" applyBorder="1" applyAlignment="1" applyProtection="1">
      <alignment horizontal="left" vertical="top" wrapText="1"/>
      <protection locked="0"/>
    </xf>
    <xf numFmtId="0" fontId="52" fillId="33" borderId="16" xfId="0" applyFont="1" applyFill="1" applyBorder="1" applyAlignment="1" applyProtection="1">
      <alignment horizontal="left" vertical="top" wrapText="1"/>
      <protection locked="0"/>
    </xf>
    <xf numFmtId="4" fontId="57" fillId="33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4" fontId="52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3" xfId="0" applyNumberFormat="1" applyFont="1" applyFill="1" applyBorder="1" applyAlignment="1" applyProtection="1">
      <alignment horizontal="left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3" fontId="4" fillId="0" borderId="15" xfId="42" applyNumberFormat="1" applyFont="1" applyFill="1" applyBorder="1" applyAlignment="1" applyProtection="1">
      <alignment horizontal="center" vertical="top" wrapText="1"/>
      <protection locked="0"/>
    </xf>
    <xf numFmtId="3" fontId="52" fillId="0" borderId="15" xfId="42" applyNumberFormat="1" applyFont="1" applyFill="1" applyBorder="1" applyAlignment="1" applyProtection="1">
      <alignment horizontal="center" vertical="top" wrapText="1"/>
      <protection locked="0"/>
    </xf>
    <xf numFmtId="3" fontId="4" fillId="0" borderId="15" xfId="42" applyNumberFormat="1" applyFont="1" applyFill="1" applyBorder="1" applyAlignment="1">
      <alignment horizontal="center" vertical="top" wrapText="1"/>
    </xf>
    <xf numFmtId="3" fontId="4" fillId="0" borderId="17" xfId="42" applyNumberFormat="1" applyFont="1" applyFill="1" applyBorder="1" applyAlignment="1">
      <alignment horizontal="center" vertical="top" wrapText="1"/>
    </xf>
    <xf numFmtId="3" fontId="4" fillId="0" borderId="10" xfId="42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7" fillId="33" borderId="11" xfId="0" applyFont="1" applyFill="1" applyBorder="1" applyAlignment="1" applyProtection="1">
      <alignment horizontal="left" vertical="top" wrapText="1"/>
      <protection locked="0"/>
    </xf>
    <xf numFmtId="0" fontId="57" fillId="33" borderId="18" xfId="0" applyFont="1" applyFill="1" applyBorder="1" applyAlignment="1" applyProtection="1">
      <alignment horizontal="left" vertical="top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/>
    </xf>
    <xf numFmtId="0" fontId="34" fillId="0" borderId="18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18" xfId="0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34" fillId="33" borderId="18" xfId="0" applyFont="1" applyFill="1" applyBorder="1" applyAlignment="1">
      <alignment horizontal="left" vertical="top" wrapText="1"/>
    </xf>
    <xf numFmtId="0" fontId="34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top" wrapText="1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4 2" xfId="51"/>
    <cellStyle name="Dziesiętny 4 3" xfId="52"/>
    <cellStyle name="Dziesiętny 5" xfId="53"/>
    <cellStyle name="Dziesiętny 6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 2" xfId="63"/>
    <cellStyle name="Normalny 3" xfId="64"/>
    <cellStyle name="Normalny 4" xfId="65"/>
    <cellStyle name="Normalny 7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3" xfId="80"/>
    <cellStyle name="Walutowy 3 2" xfId="81"/>
    <cellStyle name="Walutowy 3 3" xfId="82"/>
    <cellStyle name="Walutowy 4" xfId="83"/>
    <cellStyle name="Walutowy 5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72"/>
  <sheetViews>
    <sheetView showGridLines="0" tabSelected="1" zoomScale="93" zoomScaleNormal="93" zoomScaleSheetLayoutView="93" zoomScalePageLayoutView="115" workbookViewId="0" topLeftCell="A1">
      <selection activeCell="H42" sqref="H42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57</v>
      </c>
    </row>
    <row r="2" spans="2:4" ht="15">
      <c r="B2" s="18"/>
      <c r="C2" s="18" t="s">
        <v>54</v>
      </c>
      <c r="D2" s="18"/>
    </row>
    <row r="4" spans="2:3" ht="15">
      <c r="B4" s="9" t="s">
        <v>46</v>
      </c>
      <c r="C4" s="9" t="s">
        <v>98</v>
      </c>
    </row>
    <row r="6" spans="2:4" ht="68.25" customHeight="1">
      <c r="B6" s="9" t="s">
        <v>45</v>
      </c>
      <c r="C6" s="110" t="s">
        <v>131</v>
      </c>
      <c r="D6" s="110"/>
    </row>
    <row r="8" spans="2:4" ht="15">
      <c r="B8" s="21" t="s">
        <v>39</v>
      </c>
      <c r="C8" s="114"/>
      <c r="D8" s="106"/>
    </row>
    <row r="9" spans="2:4" ht="15">
      <c r="B9" s="21" t="s">
        <v>47</v>
      </c>
      <c r="C9" s="117"/>
      <c r="D9" s="118"/>
    </row>
    <row r="10" spans="2:4" ht="15">
      <c r="B10" s="21" t="s">
        <v>38</v>
      </c>
      <c r="C10" s="111"/>
      <c r="D10" s="112"/>
    </row>
    <row r="11" spans="2:4" ht="15">
      <c r="B11" s="21" t="s">
        <v>48</v>
      </c>
      <c r="C11" s="111"/>
      <c r="D11" s="112"/>
    </row>
    <row r="12" spans="2:4" ht="15">
      <c r="B12" s="21" t="s">
        <v>49</v>
      </c>
      <c r="C12" s="111"/>
      <c r="D12" s="112"/>
    </row>
    <row r="13" spans="2:4" ht="15">
      <c r="B13" s="21" t="s">
        <v>50</v>
      </c>
      <c r="C13" s="111"/>
      <c r="D13" s="112"/>
    </row>
    <row r="14" spans="2:4" ht="15">
      <c r="B14" s="21" t="s">
        <v>51</v>
      </c>
      <c r="C14" s="111"/>
      <c r="D14" s="112"/>
    </row>
    <row r="15" spans="2:4" ht="15">
      <c r="B15" s="21" t="s">
        <v>52</v>
      </c>
      <c r="C15" s="111"/>
      <c r="D15" s="112"/>
    </row>
    <row r="16" spans="2:4" ht="15">
      <c r="B16" s="21" t="s">
        <v>53</v>
      </c>
      <c r="C16" s="111"/>
      <c r="D16" s="112"/>
    </row>
    <row r="17" spans="3:4" ht="15">
      <c r="C17" s="6"/>
      <c r="D17" s="22"/>
    </row>
    <row r="18" spans="1:4" ht="15">
      <c r="A18" s="9" t="s">
        <v>3</v>
      </c>
      <c r="B18" s="119" t="s">
        <v>71</v>
      </c>
      <c r="C18" s="119"/>
      <c r="D18" s="119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5" t="s">
        <v>26</v>
      </c>
      <c r="C21" s="25">
        <f>'Arkusz cenowy część 1'!H$8</f>
        <v>0</v>
      </c>
      <c r="D21" s="26"/>
    </row>
    <row r="22" spans="2:4" ht="15">
      <c r="B22" s="5" t="s">
        <v>27</v>
      </c>
      <c r="C22" s="25">
        <f>'Arkusz cenowy część 2'!H$6</f>
        <v>0</v>
      </c>
      <c r="D22" s="26"/>
    </row>
    <row r="23" spans="2:4" ht="15">
      <c r="B23" s="5" t="s">
        <v>28</v>
      </c>
      <c r="C23" s="25">
        <f>'Arkusz cenowy część 3'!H$6</f>
        <v>0</v>
      </c>
      <c r="D23" s="26"/>
    </row>
    <row r="24" spans="2:4" ht="15">
      <c r="B24" s="5" t="s">
        <v>29</v>
      </c>
      <c r="C24" s="25">
        <f>'Arkusz cenowy część 4'!H$6</f>
        <v>0</v>
      </c>
      <c r="D24" s="26"/>
    </row>
    <row r="25" spans="2:4" ht="15">
      <c r="B25" s="5" t="s">
        <v>30</v>
      </c>
      <c r="C25" s="25">
        <f>'Arkusz cenowy część 5'!H$6</f>
        <v>0</v>
      </c>
      <c r="D25" s="26"/>
    </row>
    <row r="26" spans="2:4" ht="15">
      <c r="B26" s="5" t="s">
        <v>127</v>
      </c>
      <c r="C26" s="25">
        <f>'Arkusz cenowy część 6'!H$6</f>
        <v>0</v>
      </c>
      <c r="D26" s="26"/>
    </row>
    <row r="27" spans="2:4" ht="15">
      <c r="B27" s="5" t="s">
        <v>31</v>
      </c>
      <c r="C27" s="25">
        <f>'Arkusz cenowy część 7'!H$6</f>
        <v>0</v>
      </c>
      <c r="D27" s="26"/>
    </row>
    <row r="28" spans="3:4" ht="2.25" customHeight="1">
      <c r="C28" s="39"/>
      <c r="D28" s="26"/>
    </row>
    <row r="29" spans="3:4" ht="2.25" customHeight="1">
      <c r="C29" s="39"/>
      <c r="D29" s="26"/>
    </row>
    <row r="30" spans="3:4" ht="0.75" customHeight="1">
      <c r="C30" s="39"/>
      <c r="D30" s="26"/>
    </row>
    <row r="31" spans="3:4" ht="6" customHeight="1">
      <c r="C31" s="39"/>
      <c r="D31" s="26"/>
    </row>
    <row r="32" spans="3:4" ht="5.25" customHeight="1">
      <c r="C32" s="39"/>
      <c r="D32" s="26"/>
    </row>
    <row r="33" spans="1:4" ht="82.5" customHeight="1">
      <c r="A33" s="9" t="s">
        <v>4</v>
      </c>
      <c r="B33" s="119" t="s">
        <v>70</v>
      </c>
      <c r="C33" s="119"/>
      <c r="D33" s="119"/>
    </row>
    <row r="34" spans="1:4" ht="15.75" customHeight="1">
      <c r="A34" s="9" t="s">
        <v>5</v>
      </c>
      <c r="B34" s="116" t="s">
        <v>67</v>
      </c>
      <c r="C34" s="116"/>
      <c r="D34" s="116"/>
    </row>
    <row r="35" spans="1:4" ht="33" customHeight="1">
      <c r="A35" s="9" t="s">
        <v>6</v>
      </c>
      <c r="B35" s="115" t="s">
        <v>125</v>
      </c>
      <c r="C35" s="115"/>
      <c r="D35" s="115"/>
    </row>
    <row r="36" spans="1:4" ht="30" customHeight="1">
      <c r="A36" s="9" t="s">
        <v>35</v>
      </c>
      <c r="B36" s="115" t="s">
        <v>72</v>
      </c>
      <c r="C36" s="115"/>
      <c r="D36" s="115"/>
    </row>
    <row r="37" spans="1:4" s="27" customFormat="1" ht="68.25" customHeight="1">
      <c r="A37" s="9" t="s">
        <v>42</v>
      </c>
      <c r="B37" s="113" t="s">
        <v>142</v>
      </c>
      <c r="C37" s="113"/>
      <c r="D37" s="113"/>
    </row>
    <row r="38" spans="1:4" s="27" customFormat="1" ht="63" customHeight="1">
      <c r="A38" s="9" t="s">
        <v>7</v>
      </c>
      <c r="B38" s="113" t="s">
        <v>143</v>
      </c>
      <c r="C38" s="113"/>
      <c r="D38" s="113"/>
    </row>
    <row r="39" spans="1:4" s="27" customFormat="1" ht="64.5" customHeight="1" hidden="1">
      <c r="A39" s="9" t="s">
        <v>8</v>
      </c>
      <c r="B39" s="113"/>
      <c r="C39" s="113"/>
      <c r="D39" s="113"/>
    </row>
    <row r="40" spans="1:4" ht="31.5" customHeight="1">
      <c r="A40" s="9" t="s">
        <v>21</v>
      </c>
      <c r="B40" s="113" t="s">
        <v>24</v>
      </c>
      <c r="C40" s="113"/>
      <c r="D40" s="113"/>
    </row>
    <row r="41" spans="1:4" ht="30" customHeight="1">
      <c r="A41" s="9" t="s">
        <v>41</v>
      </c>
      <c r="B41" s="120" t="s">
        <v>36</v>
      </c>
      <c r="C41" s="120"/>
      <c r="D41" s="120"/>
    </row>
    <row r="42" spans="1:4" ht="28.5" customHeight="1">
      <c r="A42" s="9" t="s">
        <v>1</v>
      </c>
      <c r="B42" s="113" t="s">
        <v>37</v>
      </c>
      <c r="C42" s="113"/>
      <c r="D42" s="113"/>
    </row>
    <row r="43" spans="1:4" ht="33.75" customHeight="1">
      <c r="A43" s="9" t="s">
        <v>0</v>
      </c>
      <c r="B43" s="113" t="s">
        <v>63</v>
      </c>
      <c r="C43" s="113"/>
      <c r="D43" s="113"/>
    </row>
    <row r="44" spans="2:4" ht="33.75" customHeight="1">
      <c r="B44" s="113" t="s">
        <v>61</v>
      </c>
      <c r="C44" s="113"/>
      <c r="D44" s="113"/>
    </row>
    <row r="45" spans="2:4" ht="22.5" customHeight="1">
      <c r="B45" s="121" t="s">
        <v>62</v>
      </c>
      <c r="C45" s="121"/>
      <c r="D45" s="121"/>
    </row>
    <row r="46" spans="1:4" ht="18" customHeight="1">
      <c r="A46" s="9" t="s">
        <v>44</v>
      </c>
      <c r="B46" s="1" t="s">
        <v>9</v>
      </c>
      <c r="C46" s="1"/>
      <c r="D46" s="9"/>
    </row>
    <row r="47" spans="1:4" ht="18" customHeight="1">
      <c r="A47" s="29"/>
      <c r="B47" s="104" t="s">
        <v>22</v>
      </c>
      <c r="C47" s="109"/>
      <c r="D47" s="105"/>
    </row>
    <row r="48" spans="2:4" ht="18" customHeight="1">
      <c r="B48" s="104" t="s">
        <v>10</v>
      </c>
      <c r="C48" s="105"/>
      <c r="D48" s="21"/>
    </row>
    <row r="49" spans="2:4" ht="18" customHeight="1">
      <c r="B49" s="107"/>
      <c r="C49" s="108"/>
      <c r="D49" s="21"/>
    </row>
    <row r="50" spans="2:4" ht="18" customHeight="1">
      <c r="B50" s="107"/>
      <c r="C50" s="108"/>
      <c r="D50" s="21"/>
    </row>
    <row r="51" spans="2:4" ht="18" customHeight="1">
      <c r="B51" s="107"/>
      <c r="C51" s="108"/>
      <c r="D51" s="21"/>
    </row>
    <row r="52" spans="2:4" ht="9.75" customHeight="1">
      <c r="B52" s="31" t="s">
        <v>12</v>
      </c>
      <c r="C52" s="31"/>
      <c r="D52" s="7"/>
    </row>
    <row r="53" spans="2:4" ht="18" customHeight="1">
      <c r="B53" s="104" t="s">
        <v>23</v>
      </c>
      <c r="C53" s="109"/>
      <c r="D53" s="105"/>
    </row>
    <row r="54" spans="2:4" ht="18" customHeight="1">
      <c r="B54" s="32" t="s">
        <v>10</v>
      </c>
      <c r="C54" s="30" t="s">
        <v>11</v>
      </c>
      <c r="D54" s="33" t="s">
        <v>13</v>
      </c>
    </row>
    <row r="55" spans="2:4" ht="18" customHeight="1">
      <c r="B55" s="34"/>
      <c r="C55" s="30"/>
      <c r="D55" s="35"/>
    </row>
    <row r="56" spans="2:4" ht="18" customHeight="1">
      <c r="B56" s="34"/>
      <c r="C56" s="30"/>
      <c r="D56" s="35"/>
    </row>
    <row r="57" spans="2:4" ht="7.5" customHeight="1">
      <c r="B57" s="31"/>
      <c r="C57" s="31"/>
      <c r="D57" s="7"/>
    </row>
    <row r="58" spans="2:4" ht="18" customHeight="1">
      <c r="B58" s="104" t="s">
        <v>25</v>
      </c>
      <c r="C58" s="109"/>
      <c r="D58" s="105"/>
    </row>
    <row r="59" spans="2:4" ht="18" customHeight="1">
      <c r="B59" s="104" t="s">
        <v>14</v>
      </c>
      <c r="C59" s="105"/>
      <c r="D59" s="21"/>
    </row>
    <row r="60" spans="2:4" ht="18" customHeight="1">
      <c r="B60" s="106"/>
      <c r="C60" s="106"/>
      <c r="D60" s="21"/>
    </row>
    <row r="61" spans="2:4" ht="34.5" customHeight="1">
      <c r="B61" s="20"/>
      <c r="C61" s="28"/>
      <c r="D61" s="28"/>
    </row>
    <row r="70" ht="15">
      <c r="D70" s="103"/>
    </row>
    <row r="71" ht="15">
      <c r="D71" s="103"/>
    </row>
    <row r="72" ht="15">
      <c r="D72" s="103"/>
    </row>
  </sheetData>
  <sheetProtection/>
  <mergeCells count="33">
    <mergeCell ref="B42:D42"/>
    <mergeCell ref="B41:D41"/>
    <mergeCell ref="B44:D44"/>
    <mergeCell ref="B43:D43"/>
    <mergeCell ref="B47:D47"/>
    <mergeCell ref="C15:D15"/>
    <mergeCell ref="B40:D40"/>
    <mergeCell ref="B45:D45"/>
    <mergeCell ref="C9:D9"/>
    <mergeCell ref="C10:D10"/>
    <mergeCell ref="C12:D12"/>
    <mergeCell ref="B39:D39"/>
    <mergeCell ref="B33:D33"/>
    <mergeCell ref="B18:D18"/>
    <mergeCell ref="B36:D36"/>
    <mergeCell ref="C6:D6"/>
    <mergeCell ref="C13:D13"/>
    <mergeCell ref="B38:D38"/>
    <mergeCell ref="C11:D11"/>
    <mergeCell ref="C14:D14"/>
    <mergeCell ref="C8:D8"/>
    <mergeCell ref="B35:D35"/>
    <mergeCell ref="B34:D34"/>
    <mergeCell ref="B37:D37"/>
    <mergeCell ref="C16:D16"/>
    <mergeCell ref="B48:C48"/>
    <mergeCell ref="B60:C60"/>
    <mergeCell ref="B49:C49"/>
    <mergeCell ref="B50:C50"/>
    <mergeCell ref="B51:C51"/>
    <mergeCell ref="B53:D53"/>
    <mergeCell ref="B59:C59"/>
    <mergeCell ref="B58:D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&amp;R.........................................................................................................................................
podpis i pieczęć osoby (osób) upoważnionej 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7"/>
  <sheetViews>
    <sheetView showGridLines="0" zoomScale="80" zoomScaleNormal="80" zoomScaleSheetLayoutView="80" zoomScalePageLayoutView="80" workbookViewId="0" topLeftCell="A16">
      <selection activeCell="B22" sqref="B22:E22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98</v>
      </c>
      <c r="N1" s="38" t="s">
        <v>58</v>
      </c>
      <c r="R1" s="2"/>
      <c r="S1" s="2"/>
    </row>
    <row r="2" spans="7:9" ht="15">
      <c r="G2" s="132"/>
      <c r="H2" s="132"/>
      <c r="I2" s="132"/>
    </row>
    <row r="3" ht="15">
      <c r="N3" s="38" t="s">
        <v>64</v>
      </c>
    </row>
    <row r="4" ht="29.25" customHeight="1">
      <c r="N4" s="38"/>
    </row>
    <row r="5" ht="15">
      <c r="N5" s="38"/>
    </row>
    <row r="6" spans="2:17" ht="20.25" customHeight="1">
      <c r="B6" s="4" t="s">
        <v>15</v>
      </c>
      <c r="C6" s="5">
        <v>1</v>
      </c>
      <c r="D6" s="6"/>
      <c r="E6" s="19"/>
      <c r="F6" s="9"/>
      <c r="G6" s="8" t="s">
        <v>20</v>
      </c>
      <c r="H6" s="9"/>
      <c r="I6" s="6"/>
      <c r="J6" s="9"/>
      <c r="K6" s="9"/>
      <c r="L6" s="9"/>
      <c r="M6" s="9"/>
      <c r="N6" s="9"/>
      <c r="Q6" s="1"/>
    </row>
    <row r="7" spans="2:17" ht="15">
      <c r="B7" s="4"/>
      <c r="C7" s="6"/>
      <c r="D7" s="6"/>
      <c r="E7" s="19"/>
      <c r="F7" s="9"/>
      <c r="G7" s="8"/>
      <c r="H7" s="9"/>
      <c r="I7" s="6"/>
      <c r="J7" s="9"/>
      <c r="K7" s="9"/>
      <c r="L7" s="9"/>
      <c r="M7" s="9"/>
      <c r="N7" s="9"/>
      <c r="Q7" s="1"/>
    </row>
    <row r="8" spans="1:17" ht="15">
      <c r="A8" s="4"/>
      <c r="B8" s="4"/>
      <c r="C8" s="10"/>
      <c r="D8" s="10"/>
      <c r="E8" s="19"/>
      <c r="F8" s="9"/>
      <c r="G8" s="11" t="s">
        <v>2</v>
      </c>
      <c r="H8" s="133">
        <f>SUM(N13+N15+N16+N17)</f>
        <v>0</v>
      </c>
      <c r="I8" s="134"/>
      <c r="Q8" s="1"/>
    </row>
    <row r="9" spans="1:17" ht="15">
      <c r="A9" s="4"/>
      <c r="C9" s="9"/>
      <c r="D9" s="9"/>
      <c r="E9" s="19"/>
      <c r="F9" s="9"/>
      <c r="G9" s="9"/>
      <c r="H9" s="9"/>
      <c r="I9" s="9"/>
      <c r="J9" s="9"/>
      <c r="K9" s="9"/>
      <c r="L9" s="9"/>
      <c r="Q9" s="1"/>
    </row>
    <row r="10" spans="1:17" ht="15">
      <c r="A10" s="4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Q10" s="1"/>
    </row>
    <row r="11" spans="2:17" ht="15">
      <c r="B11" s="4"/>
      <c r="Q11" s="1"/>
    </row>
    <row r="12" spans="1:14" s="4" customFormat="1" ht="73.5" customHeight="1">
      <c r="A12" s="77" t="s">
        <v>40</v>
      </c>
      <c r="B12" s="77" t="s">
        <v>16</v>
      </c>
      <c r="C12" s="77" t="s">
        <v>17</v>
      </c>
      <c r="D12" s="77" t="s">
        <v>66</v>
      </c>
      <c r="E12" s="78" t="s">
        <v>73</v>
      </c>
      <c r="F12" s="79"/>
      <c r="G12" s="77" t="s">
        <v>93</v>
      </c>
      <c r="H12" s="77" t="s">
        <v>92</v>
      </c>
      <c r="I12" s="77" t="s">
        <v>95</v>
      </c>
      <c r="J12" s="77" t="s">
        <v>96</v>
      </c>
      <c r="K12" s="77" t="s">
        <v>32</v>
      </c>
      <c r="L12" s="77" t="s">
        <v>33</v>
      </c>
      <c r="M12" s="77" t="s">
        <v>34</v>
      </c>
      <c r="N12" s="77" t="s">
        <v>18</v>
      </c>
    </row>
    <row r="13" spans="1:14" s="4" customFormat="1" ht="73.5" customHeight="1">
      <c r="A13" s="75" t="s">
        <v>3</v>
      </c>
      <c r="B13" s="47" t="s">
        <v>77</v>
      </c>
      <c r="C13" s="47" t="s">
        <v>78</v>
      </c>
      <c r="D13" s="47" t="s">
        <v>79</v>
      </c>
      <c r="E13" s="95">
        <v>200</v>
      </c>
      <c r="F13" s="21" t="s">
        <v>68</v>
      </c>
      <c r="G13" s="75"/>
      <c r="H13" s="75"/>
      <c r="I13" s="75"/>
      <c r="J13" s="75"/>
      <c r="K13" s="75"/>
      <c r="L13" s="48"/>
      <c r="M13" s="75"/>
      <c r="N13" s="50">
        <f>ROUND(L13*ROUND(M13,2),2)</f>
        <v>0</v>
      </c>
    </row>
    <row r="14" spans="1:14" s="4" customFormat="1" ht="73.5" customHeight="1">
      <c r="A14" s="75"/>
      <c r="B14" s="122" t="s">
        <v>94</v>
      </c>
      <c r="C14" s="123"/>
      <c r="D14" s="124"/>
      <c r="E14" s="88" t="s">
        <v>80</v>
      </c>
      <c r="F14" s="89"/>
      <c r="G14" s="90" t="s">
        <v>89</v>
      </c>
      <c r="H14" s="125"/>
      <c r="I14" s="126"/>
      <c r="J14" s="126"/>
      <c r="K14" s="126"/>
      <c r="L14" s="126"/>
      <c r="M14" s="126"/>
      <c r="N14" s="127"/>
    </row>
    <row r="15" spans="1:14" s="4" customFormat="1" ht="46.5" customHeight="1">
      <c r="A15" s="94" t="s">
        <v>74</v>
      </c>
      <c r="B15" s="135" t="s">
        <v>90</v>
      </c>
      <c r="C15" s="136"/>
      <c r="D15" s="137"/>
      <c r="E15" s="96">
        <v>4</v>
      </c>
      <c r="F15" s="91" t="s">
        <v>43</v>
      </c>
      <c r="G15" s="92" t="s">
        <v>89</v>
      </c>
      <c r="H15" s="84"/>
      <c r="I15" s="86"/>
      <c r="J15" s="84"/>
      <c r="K15" s="84"/>
      <c r="L15" s="85"/>
      <c r="M15" s="84"/>
      <c r="N15" s="93">
        <f>ROUND(L15*ROUND(M15,2),2)</f>
        <v>0</v>
      </c>
    </row>
    <row r="16" spans="1:14" s="4" customFormat="1" ht="73.5" customHeight="1">
      <c r="A16" s="75" t="s">
        <v>75</v>
      </c>
      <c r="B16" s="138" t="s">
        <v>91</v>
      </c>
      <c r="C16" s="139"/>
      <c r="D16" s="140"/>
      <c r="E16" s="95">
        <v>5</v>
      </c>
      <c r="F16" s="47" t="s">
        <v>43</v>
      </c>
      <c r="G16" s="48" t="s">
        <v>89</v>
      </c>
      <c r="H16" s="75"/>
      <c r="I16" s="75"/>
      <c r="J16" s="75"/>
      <c r="K16" s="75"/>
      <c r="L16" s="48"/>
      <c r="M16" s="75"/>
      <c r="N16" s="50">
        <f>ROUND(L16*ROUND(M16,2),2)</f>
        <v>0</v>
      </c>
    </row>
    <row r="17" spans="1:14" ht="54" customHeight="1">
      <c r="A17" s="75" t="s">
        <v>76</v>
      </c>
      <c r="B17" s="141" t="s">
        <v>86</v>
      </c>
      <c r="C17" s="142"/>
      <c r="D17" s="143"/>
      <c r="E17" s="97">
        <v>25</v>
      </c>
      <c r="F17" s="21" t="s">
        <v>43</v>
      </c>
      <c r="G17" s="48" t="s">
        <v>89</v>
      </c>
      <c r="H17" s="73"/>
      <c r="I17" s="73"/>
      <c r="J17" s="49"/>
      <c r="K17" s="48"/>
      <c r="L17" s="48"/>
      <c r="M17" s="48"/>
      <c r="N17" s="50">
        <f>ROUND(L17*ROUND(M17,2),2)</f>
        <v>0</v>
      </c>
    </row>
    <row r="18" spans="1:14" ht="17.25" customHeight="1">
      <c r="A18" s="81"/>
      <c r="B18" s="52"/>
      <c r="C18" s="52"/>
      <c r="D18" s="52"/>
      <c r="E18" s="53"/>
      <c r="F18" s="51"/>
      <c r="G18" s="54"/>
      <c r="H18" s="76"/>
      <c r="I18" s="76"/>
      <c r="J18" s="55"/>
      <c r="K18" s="54"/>
      <c r="L18" s="54"/>
      <c r="M18" s="54"/>
      <c r="N18" s="56"/>
    </row>
    <row r="19" spans="1:14" ht="17.25" customHeight="1">
      <c r="A19" s="6"/>
      <c r="B19" s="131" t="s">
        <v>87</v>
      </c>
      <c r="C19" s="131"/>
      <c r="D19" s="131"/>
      <c r="E19" s="131"/>
      <c r="F19" s="131"/>
      <c r="G19" s="131"/>
      <c r="H19" s="131"/>
      <c r="I19" s="74"/>
      <c r="J19" s="45"/>
      <c r="K19" s="44"/>
      <c r="L19" s="44"/>
      <c r="M19" s="44"/>
      <c r="N19" s="46"/>
    </row>
    <row r="20" spans="1:14" ht="17.25" customHeight="1">
      <c r="A20" s="6"/>
      <c r="B20" s="131" t="s">
        <v>88</v>
      </c>
      <c r="C20" s="131"/>
      <c r="D20" s="131"/>
      <c r="E20" s="131"/>
      <c r="F20" s="131"/>
      <c r="G20" s="131"/>
      <c r="H20" s="131"/>
      <c r="I20" s="131"/>
      <c r="J20" s="45"/>
      <c r="K20" s="44"/>
      <c r="L20" s="44"/>
      <c r="M20" s="44"/>
      <c r="N20" s="46"/>
    </row>
    <row r="21" spans="1:14" ht="12" customHeight="1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4"/>
      <c r="L21" s="44"/>
      <c r="M21" s="44"/>
      <c r="N21" s="46"/>
    </row>
    <row r="22" spans="2:11" ht="66" customHeight="1">
      <c r="B22" s="144" t="s">
        <v>97</v>
      </c>
      <c r="C22" s="145"/>
      <c r="D22" s="145"/>
      <c r="E22" s="146"/>
      <c r="F22" s="80" t="s">
        <v>81</v>
      </c>
      <c r="G22" s="80" t="s">
        <v>82</v>
      </c>
      <c r="H22" s="80" t="s">
        <v>85</v>
      </c>
      <c r="I22" s="80" t="s">
        <v>83</v>
      </c>
      <c r="J22" s="80" t="s">
        <v>84</v>
      </c>
      <c r="K22" s="83"/>
    </row>
    <row r="23" spans="2:11" ht="138.75" customHeight="1">
      <c r="B23" s="128" t="s">
        <v>138</v>
      </c>
      <c r="C23" s="129"/>
      <c r="D23" s="129"/>
      <c r="E23" s="130"/>
      <c r="F23" s="101" t="s">
        <v>133</v>
      </c>
      <c r="G23" s="102" t="s">
        <v>134</v>
      </c>
      <c r="H23" s="102" t="s">
        <v>135</v>
      </c>
      <c r="I23" s="102" t="s">
        <v>136</v>
      </c>
      <c r="J23" s="102" t="s">
        <v>137</v>
      </c>
      <c r="K23" s="82"/>
    </row>
    <row r="24" ht="15">
      <c r="B24" s="2"/>
    </row>
    <row r="27" ht="15">
      <c r="Q27" s="1"/>
    </row>
  </sheetData>
  <sheetProtection/>
  <mergeCells count="11">
    <mergeCell ref="B22:E22"/>
    <mergeCell ref="B14:D14"/>
    <mergeCell ref="H14:N14"/>
    <mergeCell ref="B23:E23"/>
    <mergeCell ref="B19:H19"/>
    <mergeCell ref="B20:I20"/>
    <mergeCell ref="G2:I2"/>
    <mergeCell ref="H8:I8"/>
    <mergeCell ref="B15:D15"/>
    <mergeCell ref="B16:D1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&amp;R............................................................................
podpis i pieczęć osoby (osób) upoważnionej 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42"/>
  <sheetViews>
    <sheetView showGridLines="0" zoomScale="80" zoomScaleNormal="80" zoomScaleSheetLayoutView="80" zoomScalePageLayoutView="80" workbookViewId="0" topLeftCell="A1">
      <selection activeCell="H22" sqref="H22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">
        <v>98</v>
      </c>
      <c r="N1" s="38" t="s">
        <v>58</v>
      </c>
      <c r="S1" s="2"/>
      <c r="T1" s="2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3">
        <f>SUM(N11:N11)</f>
        <v>0</v>
      </c>
      <c r="I6" s="134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40</v>
      </c>
      <c r="B10" s="5" t="s">
        <v>16</v>
      </c>
      <c r="C10" s="5" t="s">
        <v>17</v>
      </c>
      <c r="D10" s="11" t="s">
        <v>65</v>
      </c>
      <c r="E10" s="36" t="s">
        <v>129</v>
      </c>
      <c r="F10" s="14"/>
      <c r="G10" s="5" t="str">
        <f>"Nazwa handlowa /
"&amp;C10&amp;" / 
"&amp;D10</f>
        <v>Nazwa handlowa /
Dawka / 
Postać/ Opakowanie</v>
      </c>
      <c r="H10" s="5" t="s">
        <v>59</v>
      </c>
      <c r="I10" s="5" t="str">
        <f>B10</f>
        <v>Skład</v>
      </c>
      <c r="J10" s="5" t="s">
        <v>139</v>
      </c>
      <c r="K10" s="5" t="s">
        <v>32</v>
      </c>
      <c r="L10" s="5" t="s">
        <v>33</v>
      </c>
      <c r="M10" s="5" t="s">
        <v>34</v>
      </c>
      <c r="N10" s="5" t="s">
        <v>18</v>
      </c>
    </row>
    <row r="11" spans="1:14" ht="109.5" customHeight="1">
      <c r="A11" s="21" t="s">
        <v>3</v>
      </c>
      <c r="B11" s="37" t="s">
        <v>101</v>
      </c>
      <c r="C11" s="37" t="s">
        <v>99</v>
      </c>
      <c r="D11" s="37" t="s">
        <v>132</v>
      </c>
      <c r="E11" s="98">
        <v>600</v>
      </c>
      <c r="F11" s="14" t="s">
        <v>43</v>
      </c>
      <c r="G11" s="15" t="s">
        <v>56</v>
      </c>
      <c r="H11" s="60"/>
      <c r="I11" s="60"/>
      <c r="J11" s="16"/>
      <c r="K11" s="15"/>
      <c r="L11" s="15"/>
      <c r="M11" s="15"/>
      <c r="N11" s="17">
        <f>ROUND(L11*ROUND(M11,2),2)</f>
        <v>0</v>
      </c>
    </row>
    <row r="13" spans="2:6" ht="15" customHeight="1">
      <c r="B13" s="132" t="s">
        <v>126</v>
      </c>
      <c r="C13" s="132"/>
      <c r="D13" s="132"/>
      <c r="E13" s="132"/>
      <c r="F13" s="132"/>
    </row>
    <row r="14" spans="2:6" ht="16.5" customHeight="1">
      <c r="B14" s="148"/>
      <c r="C14" s="148"/>
      <c r="D14" s="148"/>
      <c r="E14" s="148"/>
      <c r="F14" s="148"/>
    </row>
    <row r="15" spans="2:17" ht="27.75" customHeight="1">
      <c r="B15" s="148"/>
      <c r="C15" s="148"/>
      <c r="D15" s="148"/>
      <c r="E15" s="148"/>
      <c r="F15" s="148"/>
      <c r="Q15" s="1"/>
    </row>
    <row r="16" spans="2:17" ht="20.25" customHeight="1">
      <c r="B16" s="116"/>
      <c r="C16" s="147"/>
      <c r="D16" s="147"/>
      <c r="E16" s="147"/>
      <c r="F16" s="147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&amp;R............................................................................
podpis i pieczęć osoby (osób) upoważnionej 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34"/>
  <sheetViews>
    <sheetView showGridLines="0" zoomScale="80" zoomScaleNormal="80" zoomScaleSheetLayoutView="80" zoomScalePageLayoutView="80" workbookViewId="0" topLeftCell="A1">
      <selection activeCell="G19" sqref="G1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">
        <v>98</v>
      </c>
      <c r="N1" s="38" t="s">
        <v>58</v>
      </c>
      <c r="S1" s="2"/>
      <c r="T1" s="2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3">
        <f>SUM(N11:N11)</f>
        <v>0</v>
      </c>
      <c r="I6" s="134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40</v>
      </c>
      <c r="B10" s="5" t="s">
        <v>16</v>
      </c>
      <c r="C10" s="5" t="s">
        <v>17</v>
      </c>
      <c r="D10" s="5" t="s">
        <v>66</v>
      </c>
      <c r="E10" s="36" t="s">
        <v>73</v>
      </c>
      <c r="F10" s="14"/>
      <c r="G10" s="5" t="str">
        <f>"Nazwa handlowa /
"&amp;C10&amp;" / 
"&amp;D10</f>
        <v>Nazwa handlowa /
Dawka / 
Postać/Opakowanie</v>
      </c>
      <c r="H10" s="5" t="s">
        <v>59</v>
      </c>
      <c r="I10" s="5" t="str">
        <f>B10</f>
        <v>Skład</v>
      </c>
      <c r="J10" s="5" t="s">
        <v>139</v>
      </c>
      <c r="K10" s="5" t="s">
        <v>32</v>
      </c>
      <c r="L10" s="5" t="s">
        <v>33</v>
      </c>
      <c r="M10" s="5" t="s">
        <v>34</v>
      </c>
      <c r="N10" s="5" t="s">
        <v>18</v>
      </c>
    </row>
    <row r="11" spans="1:14" ht="76.5" customHeight="1">
      <c r="A11" s="21" t="s">
        <v>3</v>
      </c>
      <c r="B11" s="41" t="s">
        <v>101</v>
      </c>
      <c r="C11" s="37" t="s">
        <v>100</v>
      </c>
      <c r="D11" s="37" t="s">
        <v>132</v>
      </c>
      <c r="E11" s="99">
        <v>300</v>
      </c>
      <c r="F11" s="14" t="s">
        <v>43</v>
      </c>
      <c r="G11" s="15" t="s">
        <v>56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18.75" customHeight="1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</row>
    <row r="13" spans="2:12" s="2" customFormat="1" ht="15.75" customHeight="1">
      <c r="B13" s="132" t="s">
        <v>140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="2" customFormat="1" ht="14.25" customHeight="1">
      <c r="E14" s="40"/>
    </row>
    <row r="15" spans="2:6" s="2" customFormat="1" ht="18.75" customHeight="1">
      <c r="B15" s="116"/>
      <c r="C15" s="147"/>
      <c r="D15" s="147"/>
      <c r="E15" s="147"/>
      <c r="F15" s="147"/>
    </row>
    <row r="16" s="2" customFormat="1" ht="15">
      <c r="E16" s="40"/>
    </row>
    <row r="17" s="2" customFormat="1" ht="15">
      <c r="E17" s="40"/>
    </row>
    <row r="18" s="2" customFormat="1" ht="15">
      <c r="E18" s="40"/>
    </row>
    <row r="19" s="2" customFormat="1" ht="15">
      <c r="E19" s="40"/>
    </row>
    <row r="20" s="2" customFormat="1" ht="15">
      <c r="E20" s="40"/>
    </row>
    <row r="21" s="2" customFormat="1" ht="15">
      <c r="E21" s="40"/>
    </row>
    <row r="22" s="2" customFormat="1" ht="15">
      <c r="E22" s="40"/>
    </row>
    <row r="23" s="2" customFormat="1" ht="15">
      <c r="E23" s="40"/>
    </row>
    <row r="24" s="2" customFormat="1" ht="15">
      <c r="E24" s="40"/>
    </row>
    <row r="25" s="2" customFormat="1" ht="15">
      <c r="E25" s="40"/>
    </row>
    <row r="26" s="2" customFormat="1" ht="15">
      <c r="E26" s="40"/>
    </row>
    <row r="27" s="2" customFormat="1" ht="15">
      <c r="E27" s="40"/>
    </row>
    <row r="28" s="2" customFormat="1" ht="15">
      <c r="E28" s="40"/>
    </row>
    <row r="29" s="2" customFormat="1" ht="15">
      <c r="E29" s="40"/>
    </row>
    <row r="30" s="2" customFormat="1" ht="15">
      <c r="E30" s="40"/>
    </row>
    <row r="31" s="2" customFormat="1" ht="15">
      <c r="E31" s="40"/>
    </row>
    <row r="32" ht="15">
      <c r="Q32" s="1"/>
    </row>
    <row r="33" ht="15">
      <c r="Q33" s="1"/>
    </row>
    <row r="34" ht="15">
      <c r="Q34" s="1"/>
    </row>
  </sheetData>
  <sheetProtection/>
  <mergeCells count="4">
    <mergeCell ref="G2:I2"/>
    <mergeCell ref="H6:I6"/>
    <mergeCell ref="B15:F15"/>
    <mergeCell ref="B13:L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&amp;R.............................................................................
podpis i pieczęć osoby (osób) upoważnionej 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64"/>
  <sheetViews>
    <sheetView showGridLines="0" zoomScale="80" zoomScaleNormal="80" zoomScaleSheetLayoutView="80" zoomScalePageLayoutView="85" workbookViewId="0" topLeftCell="A1">
      <selection activeCell="G40" sqref="G40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4" width="15.25390625" style="1" customWidth="1"/>
    <col min="15" max="15" width="30.125" style="1" customWidth="1"/>
    <col min="16" max="16" width="8.00390625" style="1" customWidth="1"/>
    <col min="17" max="17" width="15.875" style="1" customWidth="1"/>
    <col min="18" max="18" width="15.875" style="3" customWidth="1"/>
    <col min="19" max="19" width="15.875" style="1" customWidth="1"/>
    <col min="20" max="21" width="14.25390625" style="1" customWidth="1"/>
    <col min="22" max="22" width="15.25390625" style="1" customWidth="1"/>
    <col min="23" max="16384" width="9.125" style="1" customWidth="1"/>
  </cols>
  <sheetData>
    <row r="1" spans="2:21" ht="15">
      <c r="B1" s="2" t="s">
        <v>98</v>
      </c>
      <c r="O1" s="38" t="s">
        <v>58</v>
      </c>
      <c r="T1" s="2"/>
      <c r="U1" s="2"/>
    </row>
    <row r="2" spans="7:9" ht="15">
      <c r="G2" s="132"/>
      <c r="H2" s="132"/>
      <c r="I2" s="132"/>
    </row>
    <row r="3" ht="15">
      <c r="O3" s="38" t="s">
        <v>64</v>
      </c>
    </row>
    <row r="4" spans="2:18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O4" s="9"/>
      <c r="R4" s="1"/>
    </row>
    <row r="5" spans="2:18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O5" s="9"/>
      <c r="R5" s="1"/>
    </row>
    <row r="6" spans="1:18" ht="15">
      <c r="A6" s="4"/>
      <c r="B6" s="4"/>
      <c r="C6" s="10"/>
      <c r="D6" s="10"/>
      <c r="E6" s="19"/>
      <c r="F6" s="9"/>
      <c r="G6" s="11" t="s">
        <v>2</v>
      </c>
      <c r="H6" s="133">
        <f>SUM(O11:O11)</f>
        <v>0</v>
      </c>
      <c r="I6" s="134"/>
      <c r="R6" s="1"/>
    </row>
    <row r="7" spans="1:18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M7" s="9"/>
      <c r="R7" s="1"/>
    </row>
    <row r="8" spans="1:18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R8" s="1"/>
    </row>
    <row r="9" spans="2:18" ht="15">
      <c r="B9" s="4"/>
      <c r="R9" s="1"/>
    </row>
    <row r="10" spans="1:15" s="4" customFormat="1" ht="73.5" customHeight="1">
      <c r="A10" s="5" t="s">
        <v>40</v>
      </c>
      <c r="B10" s="5" t="s">
        <v>16</v>
      </c>
      <c r="C10" s="5" t="s">
        <v>17</v>
      </c>
      <c r="D10" s="5" t="s">
        <v>55</v>
      </c>
      <c r="E10" s="36" t="s">
        <v>73</v>
      </c>
      <c r="F10" s="14"/>
      <c r="G10" s="5" t="str">
        <f>"Nazwa handlowa /
"&amp;C10&amp;" / 
"&amp;D10</f>
        <v>Nazwa handlowa /
Dawka / 
Postać /Opakowanie</v>
      </c>
      <c r="H10" s="5" t="s">
        <v>59</v>
      </c>
      <c r="I10" s="5" t="str">
        <f>B10</f>
        <v>Skład</v>
      </c>
      <c r="J10" s="5" t="s">
        <v>139</v>
      </c>
      <c r="K10" s="5" t="s">
        <v>32</v>
      </c>
      <c r="L10" s="5" t="s">
        <v>32</v>
      </c>
      <c r="M10" s="5" t="s">
        <v>33</v>
      </c>
      <c r="N10" s="5" t="s">
        <v>34</v>
      </c>
      <c r="O10" s="5" t="s">
        <v>18</v>
      </c>
    </row>
    <row r="11" spans="1:15" ht="94.5" customHeight="1">
      <c r="A11" s="21" t="s">
        <v>3</v>
      </c>
      <c r="B11" s="15" t="s">
        <v>103</v>
      </c>
      <c r="C11" s="37" t="s">
        <v>102</v>
      </c>
      <c r="D11" s="15" t="s">
        <v>104</v>
      </c>
      <c r="E11" s="99">
        <v>200</v>
      </c>
      <c r="F11" s="14" t="s">
        <v>43</v>
      </c>
      <c r="G11" s="15" t="s">
        <v>56</v>
      </c>
      <c r="H11" s="60"/>
      <c r="I11" s="60"/>
      <c r="J11" s="16"/>
      <c r="K11" s="15"/>
      <c r="L11" s="15"/>
      <c r="M11" s="15"/>
      <c r="N11" s="15"/>
      <c r="O11" s="17">
        <f>ROUND(M11*ROUND(N11,2),2)</f>
        <v>0</v>
      </c>
    </row>
    <row r="12" ht="15">
      <c r="R12" s="1"/>
    </row>
    <row r="13" spans="2:18" ht="15.75" customHeight="1">
      <c r="B13" s="116" t="s">
        <v>105</v>
      </c>
      <c r="C13" s="147"/>
      <c r="D13" s="147"/>
      <c r="E13" s="147"/>
      <c r="F13" s="147"/>
      <c r="R13" s="1"/>
    </row>
    <row r="14" ht="15">
      <c r="R14" s="1"/>
    </row>
    <row r="15" ht="15">
      <c r="R15" s="1"/>
    </row>
    <row r="16" ht="15">
      <c r="R16" s="1"/>
    </row>
    <row r="17" ht="15">
      <c r="R17" s="1"/>
    </row>
    <row r="18" ht="15">
      <c r="R18" s="1"/>
    </row>
    <row r="19" ht="15">
      <c r="R19" s="1"/>
    </row>
    <row r="20" ht="15">
      <c r="R20" s="1"/>
    </row>
    <row r="21" ht="15">
      <c r="R21" s="1"/>
    </row>
    <row r="22" ht="15">
      <c r="R22" s="1"/>
    </row>
    <row r="23" ht="15">
      <c r="R23" s="1"/>
    </row>
    <row r="24" ht="15">
      <c r="R24" s="1"/>
    </row>
    <row r="25" ht="15">
      <c r="R25" s="1"/>
    </row>
    <row r="26" ht="15">
      <c r="R26" s="1"/>
    </row>
    <row r="27" ht="15">
      <c r="R27" s="1"/>
    </row>
    <row r="28" ht="15">
      <c r="R28" s="1"/>
    </row>
    <row r="29" ht="15">
      <c r="R29" s="1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ht="15">
      <c r="R37" s="1"/>
    </row>
    <row r="38" ht="15">
      <c r="R38" s="1"/>
    </row>
    <row r="39" ht="15">
      <c r="R39" s="1"/>
    </row>
    <row r="40" ht="15">
      <c r="R40" s="1"/>
    </row>
    <row r="41" ht="15">
      <c r="R41" s="1"/>
    </row>
    <row r="42" ht="15">
      <c r="R42" s="1"/>
    </row>
    <row r="43" ht="15">
      <c r="R43" s="1"/>
    </row>
    <row r="44" ht="15">
      <c r="R44" s="1"/>
    </row>
    <row r="45" ht="15">
      <c r="R45" s="1"/>
    </row>
    <row r="46" ht="15">
      <c r="R46" s="1"/>
    </row>
    <row r="47" ht="15">
      <c r="R47" s="1"/>
    </row>
    <row r="48" ht="15">
      <c r="R48" s="1"/>
    </row>
    <row r="49" ht="15">
      <c r="R49" s="1"/>
    </row>
    <row r="50" ht="15">
      <c r="R50" s="1"/>
    </row>
    <row r="51" ht="15">
      <c r="R51" s="1"/>
    </row>
    <row r="52" ht="15">
      <c r="R52" s="1"/>
    </row>
    <row r="53" ht="15">
      <c r="R53" s="1"/>
    </row>
    <row r="54" ht="15">
      <c r="R54" s="1"/>
    </row>
    <row r="55" ht="15">
      <c r="R55" s="1"/>
    </row>
    <row r="56" ht="15">
      <c r="R56" s="1"/>
    </row>
    <row r="57" ht="15">
      <c r="R57" s="1"/>
    </row>
    <row r="58" ht="15"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  <row r="64" ht="15">
      <c r="R6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&amp;R.............................................................................
podpis i pieczęć osoby (osób) upoważnionej 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84"/>
  <sheetViews>
    <sheetView showGridLines="0" zoomScale="80" zoomScaleNormal="80" zoomScaleSheetLayoutView="80" zoomScalePageLayoutView="80" workbookViewId="0" topLeftCell="A1">
      <selection activeCell="J26" sqref="J26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">
        <v>98</v>
      </c>
      <c r="N1" s="38" t="s">
        <v>58</v>
      </c>
      <c r="S1" s="2"/>
      <c r="T1" s="2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3">
        <f>SUM(N11:N12)</f>
        <v>0</v>
      </c>
      <c r="I6" s="134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40</v>
      </c>
      <c r="B10" s="5" t="s">
        <v>16</v>
      </c>
      <c r="C10" s="5" t="s">
        <v>17</v>
      </c>
      <c r="D10" s="5" t="s">
        <v>55</v>
      </c>
      <c r="E10" s="36" t="s">
        <v>80</v>
      </c>
      <c r="F10" s="14"/>
      <c r="G10" s="5" t="str">
        <f>"Nazwa handlowa /
"&amp;C10&amp;" / 
"&amp;D10</f>
        <v>Nazwa handlowa /
Dawka / 
Postać /Opakowanie</v>
      </c>
      <c r="H10" s="5" t="s">
        <v>59</v>
      </c>
      <c r="I10" s="5" t="str">
        <f>B10</f>
        <v>Skład</v>
      </c>
      <c r="J10" s="5" t="s">
        <v>139</v>
      </c>
      <c r="K10" s="5" t="s">
        <v>32</v>
      </c>
      <c r="L10" s="5" t="s">
        <v>33</v>
      </c>
      <c r="M10" s="5" t="s">
        <v>34</v>
      </c>
      <c r="N10" s="5" t="s">
        <v>18</v>
      </c>
    </row>
    <row r="11" spans="1:14" ht="198" customHeight="1">
      <c r="A11" s="21" t="s">
        <v>3</v>
      </c>
      <c r="B11" s="15" t="s">
        <v>106</v>
      </c>
      <c r="C11" s="15" t="s">
        <v>107</v>
      </c>
      <c r="D11" s="15" t="s">
        <v>109</v>
      </c>
      <c r="E11" s="100">
        <v>1900</v>
      </c>
      <c r="F11" s="14" t="s">
        <v>43</v>
      </c>
      <c r="G11" s="15" t="s">
        <v>56</v>
      </c>
      <c r="H11" s="60"/>
      <c r="I11" s="60"/>
      <c r="J11" s="16"/>
      <c r="K11" s="15"/>
      <c r="L11" s="15"/>
      <c r="M11" s="15"/>
      <c r="N11" s="17">
        <f>ROUND(L11*ROUND(M11,2),2)</f>
        <v>0</v>
      </c>
    </row>
    <row r="12" spans="1:14" ht="198.75" customHeight="1">
      <c r="A12" s="21" t="s">
        <v>4</v>
      </c>
      <c r="B12" s="15" t="s">
        <v>106</v>
      </c>
      <c r="C12" s="15" t="s">
        <v>108</v>
      </c>
      <c r="D12" s="15" t="s">
        <v>109</v>
      </c>
      <c r="E12" s="100">
        <v>1500</v>
      </c>
      <c r="F12" s="14" t="s">
        <v>43</v>
      </c>
      <c r="G12" s="15" t="s">
        <v>56</v>
      </c>
      <c r="H12" s="60"/>
      <c r="I12" s="60"/>
      <c r="J12" s="16"/>
      <c r="K12" s="15"/>
      <c r="L12" s="15"/>
      <c r="M12" s="15"/>
      <c r="N12" s="17">
        <f>ROUND(L12*ROUND(M12,2),2)</f>
        <v>0</v>
      </c>
    </row>
    <row r="13" s="2" customFormat="1" ht="15">
      <c r="E13" s="40"/>
    </row>
    <row r="14" spans="2:6" s="2" customFormat="1" ht="15.75" customHeight="1">
      <c r="B14" s="148" t="s">
        <v>113</v>
      </c>
      <c r="C14" s="148"/>
      <c r="D14" s="148"/>
      <c r="E14" s="148"/>
      <c r="F14" s="148"/>
    </row>
    <row r="15" spans="2:6" s="2" customFormat="1" ht="14.25" customHeight="1">
      <c r="B15" s="148"/>
      <c r="C15" s="148"/>
      <c r="D15" s="148"/>
      <c r="E15" s="148"/>
      <c r="F15" s="148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Footer>&amp;R...............................................................................
podpis i pieczęć osoby (osób) upoważnionej 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82"/>
  <sheetViews>
    <sheetView showGridLines="0" zoomScale="80" zoomScaleNormal="80" zoomScaleSheetLayoutView="80" zoomScalePageLayoutView="85" workbookViewId="0" topLeftCell="A1">
      <selection activeCell="N30" sqref="N30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">
        <v>98</v>
      </c>
      <c r="M1" s="38" t="s">
        <v>58</v>
      </c>
      <c r="R1" s="2"/>
      <c r="S1" s="2"/>
    </row>
    <row r="2" spans="7:9" ht="15">
      <c r="G2" s="132"/>
      <c r="H2" s="132"/>
      <c r="I2" s="132"/>
    </row>
    <row r="3" ht="15">
      <c r="M3" s="38" t="s">
        <v>64</v>
      </c>
    </row>
    <row r="4" spans="2:16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33">
        <f>SUM(N11:N11)</f>
        <v>0</v>
      </c>
      <c r="I6" s="134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40</v>
      </c>
      <c r="B10" s="5" t="s">
        <v>16</v>
      </c>
      <c r="C10" s="5" t="s">
        <v>17</v>
      </c>
      <c r="D10" s="5" t="s">
        <v>65</v>
      </c>
      <c r="E10" s="36" t="s">
        <v>130</v>
      </c>
      <c r="F10" s="14"/>
      <c r="G10" s="5" t="str">
        <f>"Nazwa handlowa /
"&amp;C10&amp;" / 
"&amp;D10</f>
        <v>Nazwa handlowa /
Dawka / 
Postać/ Opakowanie</v>
      </c>
      <c r="H10" s="5" t="s">
        <v>59</v>
      </c>
      <c r="I10" s="5" t="str">
        <f>B10</f>
        <v>Skład</v>
      </c>
      <c r="J10" s="5" t="s">
        <v>60</v>
      </c>
      <c r="K10" s="5" t="s">
        <v>32</v>
      </c>
      <c r="L10" s="5" t="s">
        <v>33</v>
      </c>
      <c r="M10" s="5" t="s">
        <v>34</v>
      </c>
      <c r="N10" s="5" t="s">
        <v>18</v>
      </c>
    </row>
    <row r="11" spans="1:14" ht="111" customHeight="1">
      <c r="A11" s="57" t="s">
        <v>3</v>
      </c>
      <c r="B11" s="58" t="s">
        <v>110</v>
      </c>
      <c r="C11" s="58" t="s">
        <v>111</v>
      </c>
      <c r="D11" s="58" t="s">
        <v>112</v>
      </c>
      <c r="E11" s="100">
        <v>700</v>
      </c>
      <c r="F11" s="87" t="s">
        <v>128</v>
      </c>
      <c r="G11" s="58" t="s">
        <v>69</v>
      </c>
      <c r="H11" s="61"/>
      <c r="I11" s="61"/>
      <c r="J11" s="58"/>
      <c r="K11" s="15"/>
      <c r="L11" s="58"/>
      <c r="M11" s="58"/>
      <c r="N11" s="59">
        <f>ROUND(L11*ROUND(M11,2),2)</f>
        <v>0</v>
      </c>
    </row>
    <row r="12" spans="1:16" s="9" customFormat="1" ht="24" customHeight="1">
      <c r="A12" s="62"/>
      <c r="B12" s="63"/>
      <c r="C12" s="63"/>
      <c r="D12" s="63"/>
      <c r="E12" s="64"/>
      <c r="F12" s="62"/>
      <c r="G12" s="65"/>
      <c r="H12" s="66"/>
      <c r="I12" s="66"/>
      <c r="J12" s="65"/>
      <c r="K12" s="54"/>
      <c r="L12" s="65"/>
      <c r="M12" s="65"/>
      <c r="N12" s="67"/>
      <c r="P12" s="68"/>
    </row>
    <row r="13" spans="1:16" s="9" customFormat="1" ht="13.5" customHeight="1">
      <c r="A13" s="69"/>
      <c r="B13" s="149"/>
      <c r="C13" s="149"/>
      <c r="D13" s="149"/>
      <c r="E13" s="149"/>
      <c r="F13" s="149"/>
      <c r="G13" s="70"/>
      <c r="H13" s="71"/>
      <c r="I13" s="71"/>
      <c r="J13" s="70"/>
      <c r="K13" s="44"/>
      <c r="L13" s="70"/>
      <c r="M13" s="70"/>
      <c r="N13" s="72"/>
      <c r="P13" s="68"/>
    </row>
    <row r="14" s="2" customFormat="1" ht="15">
      <c r="E14" s="40"/>
    </row>
    <row r="15" spans="2:6" s="2" customFormat="1" ht="32.25" customHeight="1">
      <c r="B15" s="116"/>
      <c r="C15" s="116"/>
      <c r="D15" s="116"/>
      <c r="E15" s="116"/>
      <c r="F15" s="116"/>
    </row>
    <row r="16" s="2" customFormat="1" ht="15">
      <c r="E16" s="40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&amp;R.............................................................................
podpis i pieczęć osoby (osób) upoważnionej 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5"/>
  <sheetViews>
    <sheetView showGridLines="0" zoomScale="80" zoomScaleNormal="80" zoomScaleSheetLayoutView="80" zoomScalePageLayoutView="80" workbookViewId="0" topLeftCell="A1">
      <selection activeCell="K26" sqref="K26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">
        <v>98</v>
      </c>
      <c r="N1" s="38" t="s">
        <v>58</v>
      </c>
      <c r="S1" s="2"/>
      <c r="T1" s="2"/>
    </row>
    <row r="2" spans="7:9" ht="15">
      <c r="G2" s="132"/>
      <c r="H2" s="132"/>
      <c r="I2" s="132"/>
    </row>
    <row r="3" ht="15">
      <c r="N3" s="38" t="s">
        <v>64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3">
        <f>SUM(N11:N15)</f>
        <v>0</v>
      </c>
      <c r="I6" s="134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40</v>
      </c>
      <c r="B10" s="5" t="s">
        <v>16</v>
      </c>
      <c r="C10" s="5" t="s">
        <v>17</v>
      </c>
      <c r="D10" s="5" t="s">
        <v>65</v>
      </c>
      <c r="E10" s="36" t="s">
        <v>73</v>
      </c>
      <c r="F10" s="14"/>
      <c r="G10" s="5" t="str">
        <f>"Nazwa handlowa /
"&amp;C10&amp;" / 
"&amp;D10</f>
        <v>Nazwa handlowa /
Dawka / 
Postać/ Opakowanie</v>
      </c>
      <c r="H10" s="5" t="s">
        <v>59</v>
      </c>
      <c r="I10" s="5" t="str">
        <f>B10</f>
        <v>Skład</v>
      </c>
      <c r="J10" s="5" t="s">
        <v>60</v>
      </c>
      <c r="K10" s="5" t="s">
        <v>32</v>
      </c>
      <c r="L10" s="5" t="s">
        <v>33</v>
      </c>
      <c r="M10" s="5" t="s">
        <v>34</v>
      </c>
      <c r="N10" s="5" t="s">
        <v>18</v>
      </c>
    </row>
    <row r="11" spans="1:14" ht="45">
      <c r="A11" s="21" t="s">
        <v>3</v>
      </c>
      <c r="B11" s="15" t="s">
        <v>114</v>
      </c>
      <c r="C11" s="15" t="s">
        <v>115</v>
      </c>
      <c r="D11" s="15" t="s">
        <v>122</v>
      </c>
      <c r="E11" s="100">
        <v>1200</v>
      </c>
      <c r="F11" s="14" t="s">
        <v>43</v>
      </c>
      <c r="G11" s="15" t="s">
        <v>56</v>
      </c>
      <c r="H11" s="60"/>
      <c r="I11" s="60"/>
      <c r="J11" s="16"/>
      <c r="K11" s="15"/>
      <c r="L11" s="15"/>
      <c r="M11" s="15"/>
      <c r="N11" s="17">
        <f>ROUND(L11*ROUND(M11,2),2)</f>
        <v>0</v>
      </c>
    </row>
    <row r="12" spans="1:14" ht="45.75" customHeight="1">
      <c r="A12" s="21" t="s">
        <v>4</v>
      </c>
      <c r="B12" s="15" t="s">
        <v>116</v>
      </c>
      <c r="C12" s="15" t="s">
        <v>117</v>
      </c>
      <c r="D12" s="15" t="s">
        <v>123</v>
      </c>
      <c r="E12" s="100">
        <v>50</v>
      </c>
      <c r="F12" s="14" t="s">
        <v>43</v>
      </c>
      <c r="G12" s="15" t="s">
        <v>56</v>
      </c>
      <c r="H12" s="60"/>
      <c r="I12" s="60"/>
      <c r="J12" s="16"/>
      <c r="K12" s="15"/>
      <c r="L12" s="15"/>
      <c r="M12" s="15"/>
      <c r="N12" s="17">
        <f>ROUND(L12*ROUND(M12,2),2)</f>
        <v>0</v>
      </c>
    </row>
    <row r="13" spans="1:14" ht="59.25" customHeight="1">
      <c r="A13" s="21">
        <v>3</v>
      </c>
      <c r="B13" s="15" t="s">
        <v>118</v>
      </c>
      <c r="C13" s="15" t="s">
        <v>119</v>
      </c>
      <c r="D13" s="15" t="s">
        <v>124</v>
      </c>
      <c r="E13" s="100">
        <v>400</v>
      </c>
      <c r="F13" s="14" t="s">
        <v>43</v>
      </c>
      <c r="G13" s="15" t="s">
        <v>56</v>
      </c>
      <c r="H13" s="60"/>
      <c r="I13" s="60"/>
      <c r="J13" s="16"/>
      <c r="K13" s="15"/>
      <c r="L13" s="15"/>
      <c r="M13" s="15"/>
      <c r="N13" s="17">
        <f>ROUND(L13*ROUND(M13,2),2)</f>
        <v>0</v>
      </c>
    </row>
    <row r="14" spans="1:14" ht="45">
      <c r="A14" s="21">
        <v>4</v>
      </c>
      <c r="B14" s="15" t="s">
        <v>118</v>
      </c>
      <c r="C14" s="15" t="s">
        <v>120</v>
      </c>
      <c r="D14" s="15" t="s">
        <v>124</v>
      </c>
      <c r="E14" s="100">
        <v>600</v>
      </c>
      <c r="F14" s="14" t="s">
        <v>43</v>
      </c>
      <c r="G14" s="15" t="s">
        <v>56</v>
      </c>
      <c r="H14" s="60"/>
      <c r="I14" s="60"/>
      <c r="J14" s="16"/>
      <c r="K14" s="15"/>
      <c r="L14" s="15"/>
      <c r="M14" s="15"/>
      <c r="N14" s="17">
        <f>ROUND(L14*ROUND(M14,2),2)</f>
        <v>0</v>
      </c>
    </row>
    <row r="15" spans="1:17" ht="45">
      <c r="A15" s="21">
        <v>5</v>
      </c>
      <c r="B15" s="15" t="s">
        <v>118</v>
      </c>
      <c r="C15" s="15" t="s">
        <v>121</v>
      </c>
      <c r="D15" s="15" t="s">
        <v>124</v>
      </c>
      <c r="E15" s="100">
        <v>400</v>
      </c>
      <c r="F15" s="14" t="s">
        <v>43</v>
      </c>
      <c r="G15" s="15" t="s">
        <v>56</v>
      </c>
      <c r="H15" s="60"/>
      <c r="I15" s="60"/>
      <c r="J15" s="16"/>
      <c r="K15" s="15"/>
      <c r="L15" s="15"/>
      <c r="M15" s="15"/>
      <c r="N15" s="17">
        <f>ROUND(L15*ROUND(M15,2),2)</f>
        <v>0</v>
      </c>
      <c r="Q15" s="1"/>
    </row>
    <row r="16" ht="15">
      <c r="Q16" s="1"/>
    </row>
    <row r="17" spans="2:17" ht="17.25" customHeight="1">
      <c r="B17" s="132" t="s">
        <v>141</v>
      </c>
      <c r="C17" s="132"/>
      <c r="D17" s="132"/>
      <c r="E17" s="132"/>
      <c r="F17" s="132"/>
      <c r="G17" s="132"/>
      <c r="Q17" s="1"/>
    </row>
    <row r="18" spans="2:17" ht="15">
      <c r="B18" s="148"/>
      <c r="C18" s="148"/>
      <c r="D18" s="148"/>
      <c r="E18" s="148"/>
      <c r="F18" s="148"/>
      <c r="G18" s="2"/>
      <c r="H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</sheetData>
  <sheetProtection/>
  <mergeCells count="4">
    <mergeCell ref="G2:I2"/>
    <mergeCell ref="H6:I6"/>
    <mergeCell ref="B17:G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&amp;R...........................................................................
podpis i pieczęć osoby (osób) upoważnionej 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2020-08-27T08:11:25Z</cp:lastPrinted>
  <dcterms:created xsi:type="dcterms:W3CDTF">2003-05-16T10:10:29Z</dcterms:created>
  <dcterms:modified xsi:type="dcterms:W3CDTF">2020-09-09T07:59:28Z</dcterms:modified>
  <cp:category/>
  <cp:version/>
  <cp:contentType/>
  <cp:contentStatus/>
</cp:coreProperties>
</file>