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120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 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<sst xmlns="http://schemas.openxmlformats.org/spreadsheetml/2006/main" count="308" uniqueCount="126">
  <si>
    <t>Cena brutto:</t>
  </si>
  <si>
    <t>1.</t>
  </si>
  <si>
    <t>2.</t>
  </si>
  <si>
    <t>3.</t>
  </si>
  <si>
    <t>4.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</si>
  <si>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</si>
  <si>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</si>
  <si>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</si>
  <si>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</si>
  <si>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</si>
  <si>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</si>
  <si>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</si>
  <si>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</si>
  <si>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</si>
  <si>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</si>
  <si>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</si>
  <si>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</si>
  <si>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</si>
  <si>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</si>
  <si>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</si>
  <si>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</si>
  <si>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</si>
  <si>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</si>
  <si>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</si>
  <si>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</si>
  <si>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</si>
  <si>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</si>
  <si>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</si>
  <si>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</si>
  <si>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</si>
  <si>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</si>
  <si>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</si>
  <si>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</si>
  <si>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</si>
  <si>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</si>
  <si>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</si>
  <si>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</si>
  <si>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</si>
  <si>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</si>
  <si>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</si>
  <si>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</si>
  <si>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</si>
  <si>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</si>
  <si>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</si>
  <si>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</si>
  <si>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</si>
  <si>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</si>
  <si>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</si>
  <si>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</si>
  <si>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</si>
  <si>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</si>
  <si>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</si>
  <si>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</si>
  <si>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</si>
  <si>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</si>
  <si>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</si>
  <si>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</si>
  <si>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</si>
  <si>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</si>
  <si>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</si>
  <si>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</si>
  <si>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</si>
  <si>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</si>
  <si>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</si>
  <si>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10 mg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</si>
  <si>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</si>
  <si>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</si>
  <si>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</si>
  <si>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</si>
  <si>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sztuk</t>
  </si>
  <si>
    <t xml:space="preserve"> sztuk</t>
  </si>
  <si>
    <t>Producent</t>
  </si>
  <si>
    <t xml:space="preserve"> Producent</t>
  </si>
  <si>
    <t>DFP.271.187.2020.SP</t>
  </si>
  <si>
    <t>Oświadczamy, że oferowane przez nas w części części: 1- 10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</si>
  <si>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t>9.</t>
  </si>
  <si>
    <t xml:space="preserve">Oświadczamy, że jesteśmy małym lub średnim przedsiębiorstwem: 
TAK/NIE (niepotrzebne skreślić).
</t>
  </si>
  <si>
    <t>Natrii polistyreni sulfonas</t>
  </si>
  <si>
    <t>1,42 g Na+/15g; 454g</t>
  </si>
  <si>
    <t>proszek doustny lub do sporządzania zawiesiny doodbytniczej</t>
  </si>
  <si>
    <t>Natrii valproas</t>
  </si>
  <si>
    <t>400 mg</t>
  </si>
  <si>
    <t>proszek i rozp. do przyg. roztw. do wstrz. doż., fiol. s. sucha + rozp.</t>
  </si>
  <si>
    <t>Aripiprazole</t>
  </si>
  <si>
    <t>Somatostatinum</t>
  </si>
  <si>
    <t>3 mg/ml, fiol. z proszkiem
+ rozp. 1 ml</t>
  </si>
  <si>
    <t>proszek do sporządzania roztworu do wstrzykiwań</t>
  </si>
  <si>
    <t>Ampicillinum</t>
  </si>
  <si>
    <t>2 g</t>
  </si>
  <si>
    <t>proszek do sporządzania roztworu do wstrzykiwań, fiol.</t>
  </si>
  <si>
    <t>Aripiprazolum</t>
  </si>
  <si>
    <t>proszek i rozpuszczalnik do sporządzania zawiesiny do wstrzykiwań o przedłużonym uwalnianiu, 1 fiol. proszku + fiol. rozp.</t>
  </si>
  <si>
    <t>Piperacillinum + Tazobactamum</t>
  </si>
  <si>
    <t>4g+0,5g</t>
  </si>
  <si>
    <t>proszek do sporządzania roztworu do infuzji, fiolka</t>
  </si>
  <si>
    <t>Natrii chloridum*</t>
  </si>
  <si>
    <t>(9 mg/ml) 100 ml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</si>
  <si>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</si>
  <si>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(9 mg/ml) 250 ml</t>
  </si>
  <si>
    <t>(9 mg/ml) 500 ml</t>
  </si>
  <si>
    <t>(9 mg/ml) 1000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</si>
  <si>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</si>
  <si>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** wymagany jeden podmiot odpowiedzialny w przypadku tej samej substancji czynnej</t>
  </si>
  <si>
    <t>Filgrastimum</t>
  </si>
  <si>
    <t>300 mcg/ml
(30 mln
j.m./ml)</t>
  </si>
  <si>
    <t>roztwór do wstrz.; fiolki</t>
  </si>
  <si>
    <t>Denosumab</t>
  </si>
  <si>
    <t>60 mg /1 ml</t>
  </si>
  <si>
    <t>roztwór do wstrzykiwań, amp-strzyk.</t>
  </si>
  <si>
    <t>Ceftazidimum + Avibactamum</t>
  </si>
  <si>
    <t>2 g + 0,5 g</t>
  </si>
  <si>
    <t>proszek do  sporządzania    koncentratu roztworu  do infuzji    x  10 fiol</t>
  </si>
  <si>
    <r>
      <rPr>
        <b/>
        <sz val="11"/>
        <rFont val="Times New Roman"/>
        <family val="1"/>
      </rPr>
      <t xml:space="preserve">Dostawa produktów leczniczych do Apteki Szpitala Uniwersyteckiego w Krakowie  </t>
    </r>
    <r>
      <rPr>
        <sz val="11"/>
        <color indexed="10"/>
        <rFont val="Times New Roman"/>
        <family val="1"/>
      </rPr>
      <t xml:space="preserve">
</t>
    </r>
  </si>
  <si>
    <t xml:space="preserve">Levothyroxine sodium </t>
  </si>
  <si>
    <t>roztwór doustny w pojemniku jednodawkowym</t>
  </si>
  <si>
    <t xml:space="preserve">Kod EAN </t>
  </si>
  <si>
    <t>Podmiot odpowiedzialny</t>
  </si>
  <si>
    <t>Dla dawki 13mcg/1ml:
Dla dawki 25 mcg/1ml:
Dla dawki 50 mcg/1ml:
Dla dawki 75mcg/1ml:
Dla dawki 88mcg/1ml: 
Dla dawki 100mcg/1ml:
Dla dawki112mcg/1ml:
Dla dawki125mcg/1ml:
Dla dawki 137mcg/1ml:
Dla dawki 150mcg/1ml:
Dla dawki 175 mcg/1ml:
Dla dawki 200mcg/1ml:</t>
  </si>
  <si>
    <t xml:space="preserve"> Do zakupu w dawkach :13mcg/1 ml, 25 mcg/1ml, 50 mcg/1ml, 75mcg/1ml, 88mcg/1ml, 100mcg/1ml, 112mcg/1ml, 125mcg/1ml, 137mcg/1ml, 150mcg/1ml, 175mcg/1ml, 200mcg/1ml.</t>
  </si>
  <si>
    <t xml:space="preserve">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Nazwa handlowa:
Dawka: 
Postać / Opakowanie:
</t>
  </si>
  <si>
    <t xml:space="preserve">* opakowanie maxymalnie 30 sztuk. </t>
  </si>
  <si>
    <t xml:space="preserve"> opakowań</t>
  </si>
  <si>
    <t>opakowań         a 10 fiolek</t>
  </si>
  <si>
    <r>
      <t>Kod EAN</t>
    </r>
    <r>
      <rPr>
        <b/>
        <strike/>
        <sz val="11"/>
        <color indexed="10"/>
        <rFont val="Times New Roman"/>
        <family val="1"/>
      </rPr>
      <t xml:space="preserve"> </t>
    </r>
  </si>
  <si>
    <t>stała postać doustna*</t>
  </si>
  <si>
    <t>Oświadczamy, że zamówienie będziemy wykonywać do czasu wyczerpania kwoty wynagrodzenia umownego, nie dłużej jednak niż przez 5  miesięcy od dnia zawarcia umowy.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</si>
</sst>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_-* #,##0.000\ _z_ł_-;\-* #,##0.000\ _z_ł_-;_-* &quot;-&quot;??\ _z_ł_-;_-@_-"/>
    <numFmt numFmtId="184" formatCode="_-* #,##0.0\ _z_ł_-;\-* #,##0.0\ _z_ł_-;_-* &quot;-&quot;??\ _z_ł_-;_-@_-"/>
    <numFmt numFmtId="185" formatCode="[$-415]General"/>
    <numFmt numFmtId="186" formatCode="&quot; &quot;#,##0&quot;    &quot;;&quot;-&quot;#,##0&quot;    &quot;;&quot; -&quot;00&quot;    &quot;;&quot; &quot;@&quot; 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0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46" applyNumberFormat="1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/>
      <protection locked="0"/>
    </xf>
    <xf numFmtId="3" fontId="50" fillId="33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3" fontId="5" fillId="0" borderId="10" xfId="46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5" fontId="4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1" fillId="33" borderId="11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75" fontId="52" fillId="0" borderId="0" xfId="48" applyNumberFormat="1" applyFont="1" applyAlignment="1">
      <alignment/>
    </xf>
    <xf numFmtId="0" fontId="31" fillId="0" borderId="0" xfId="0" applyFont="1" applyAlignment="1">
      <alignment/>
    </xf>
    <xf numFmtId="44" fontId="52" fillId="0" borderId="0" xfId="0" applyNumberFormat="1" applyFont="1" applyAlignment="1">
      <alignment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59" applyFont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11" xfId="44"/>
    <cellStyle name="Dziesiętny 2" xfId="45"/>
    <cellStyle name="Dziesiętny 3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3" xfId="59"/>
    <cellStyle name="Normalny 4" xfId="60"/>
    <cellStyle name="Normalny 7" xfId="61"/>
    <cellStyle name="Normalny 8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7"/>
  <sheetViews>
    <sheetView showGridLines="0" tabSelected="1" zoomScaleSheetLayoutView="85" zoomScalePageLayoutView="11" workbookViewId="0" topLeftCell="A1">
      <selection activeCell="I46" sqref="I46"/>
    </sheetView>
  </sheetViews>
  <sheetFormatPr defaultColWidth="9.00390625" defaultRowHeight="12.75"/>
  <cols>
    <col min="1" max="1" width="9.125" style="9" customWidth="1"/>
    <col min="2" max="2" width="6.125" style="9" customWidth="1"/>
    <col min="3" max="3" width="27.25390625" style="9" customWidth="1"/>
    <col min="4" max="4" width="30.00390625" style="9" customWidth="1"/>
    <col min="5" max="5" width="59.37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23" width="9.125" style="9" customWidth="1"/>
    <col min="24" max="24" width="7.875" style="9" customWidth="1"/>
    <col min="25" max="16384" width="9.125" style="9" customWidth="1"/>
  </cols>
  <sheetData>
    <row r="1" ht="15">
      <c r="E1" s="7" t="s">
        <v>55</v>
      </c>
    </row>
    <row r="2" spans="3:5" ht="15">
      <c r="C2" s="18"/>
      <c r="D2" s="18" t="s">
        <v>53</v>
      </c>
      <c r="E2" s="18"/>
    </row>
    <row r="4" spans="3:4" ht="15">
      <c r="C4" s="9" t="s">
        <v>44</v>
      </c>
      <c r="D4" s="9" t="s">
        <v>73</v>
      </c>
    </row>
    <row r="6" spans="3:5" ht="61.5" customHeight="1">
      <c r="C6" s="9" t="s">
        <v>43</v>
      </c>
      <c r="D6" s="77" t="s">
        <v>112</v>
      </c>
      <c r="E6" s="77"/>
    </row>
    <row r="8" spans="3:5" ht="15">
      <c r="C8" s="21" t="s">
        <v>39</v>
      </c>
      <c r="D8" s="82"/>
      <c r="E8" s="69"/>
    </row>
    <row r="9" spans="3:5" ht="15">
      <c r="C9" s="21" t="s">
        <v>45</v>
      </c>
      <c r="D9" s="83"/>
      <c r="E9" s="84"/>
    </row>
    <row r="10" spans="3:5" ht="15">
      <c r="C10" s="21" t="s">
        <v>38</v>
      </c>
      <c r="D10" s="78"/>
      <c r="E10" s="79"/>
    </row>
    <row r="11" spans="3:5" ht="15">
      <c r="C11" s="21" t="s">
        <v>47</v>
      </c>
      <c r="D11" s="78"/>
      <c r="E11" s="79"/>
    </row>
    <row r="12" spans="3:5" ht="15">
      <c r="C12" s="21" t="s">
        <v>48</v>
      </c>
      <c r="D12" s="78"/>
      <c r="E12" s="79"/>
    </row>
    <row r="13" spans="3:5" ht="15">
      <c r="C13" s="21" t="s">
        <v>49</v>
      </c>
      <c r="D13" s="78"/>
      <c r="E13" s="79"/>
    </row>
    <row r="14" spans="3:5" ht="15">
      <c r="C14" s="21" t="s">
        <v>50</v>
      </c>
      <c r="D14" s="78"/>
      <c r="E14" s="79"/>
    </row>
    <row r="15" spans="3:5" ht="15">
      <c r="C15" s="21" t="s">
        <v>51</v>
      </c>
      <c r="D15" s="78"/>
      <c r="E15" s="79"/>
    </row>
    <row r="16" spans="3:5" ht="15">
      <c r="C16" s="21" t="s">
        <v>52</v>
      </c>
      <c r="D16" s="78"/>
      <c r="E16" s="79"/>
    </row>
    <row r="17" spans="4:5" ht="15">
      <c r="D17" s="6"/>
      <c r="E17" s="22"/>
    </row>
    <row r="18" spans="3:5" ht="15">
      <c r="C18" s="80" t="s">
        <v>46</v>
      </c>
      <c r="D18" s="81"/>
      <c r="E18" s="23"/>
    </row>
    <row r="19" spans="4:5" ht="15">
      <c r="D19" s="1"/>
      <c r="E19" s="23"/>
    </row>
    <row r="20" spans="3:5" ht="21" customHeight="1">
      <c r="C20" s="5" t="s">
        <v>16</v>
      </c>
      <c r="D20" s="24" t="s">
        <v>0</v>
      </c>
      <c r="E20" s="6"/>
    </row>
    <row r="21" spans="3:5" ht="15">
      <c r="C21" s="21" t="s">
        <v>22</v>
      </c>
      <c r="D21" s="25">
        <f>'część 1'!H$6</f>
        <v>0</v>
      </c>
      <c r="E21" s="26"/>
    </row>
    <row r="22" spans="3:5" ht="15">
      <c r="C22" s="21" t="s">
        <v>23</v>
      </c>
      <c r="D22" s="25">
        <f>'część 2'!H$6</f>
        <v>0</v>
      </c>
      <c r="E22" s="26"/>
    </row>
    <row r="23" spans="3:5" ht="15">
      <c r="C23" s="21" t="s">
        <v>24</v>
      </c>
      <c r="D23" s="25">
        <f>'część 3'!H$6</f>
        <v>0</v>
      </c>
      <c r="E23" s="26"/>
    </row>
    <row r="24" spans="3:5" ht="15">
      <c r="C24" s="21" t="s">
        <v>25</v>
      </c>
      <c r="D24" s="25">
        <f>'część 4'!H$6</f>
        <v>0</v>
      </c>
      <c r="E24" s="26"/>
    </row>
    <row r="25" spans="3:5" ht="15">
      <c r="C25" s="21" t="s">
        <v>26</v>
      </c>
      <c r="D25" s="25">
        <f>'część 5 '!H$6</f>
        <v>0</v>
      </c>
      <c r="E25" s="26"/>
    </row>
    <row r="26" spans="3:5" ht="15">
      <c r="C26" s="21" t="s">
        <v>27</v>
      </c>
      <c r="D26" s="25">
        <f>'część 6'!H$6</f>
        <v>0</v>
      </c>
      <c r="E26" s="26"/>
    </row>
    <row r="27" spans="3:5" ht="15">
      <c r="C27" s="21" t="s">
        <v>28</v>
      </c>
      <c r="D27" s="25">
        <f>'część 7'!H$6</f>
        <v>0</v>
      </c>
      <c r="E27" s="26"/>
    </row>
    <row r="28" spans="3:5" ht="15">
      <c r="C28" s="21" t="s">
        <v>29</v>
      </c>
      <c r="D28" s="25">
        <f>'część 8'!H$6</f>
        <v>0</v>
      </c>
      <c r="E28" s="26"/>
    </row>
    <row r="29" spans="3:5" ht="15">
      <c r="C29" s="21" t="s">
        <v>30</v>
      </c>
      <c r="D29" s="25">
        <f>'część 9'!H$6</f>
        <v>0</v>
      </c>
      <c r="E29" s="26"/>
    </row>
    <row r="30" spans="3:5" ht="15">
      <c r="C30" s="21" t="s">
        <v>31</v>
      </c>
      <c r="D30" s="25">
        <f>'część 10'!H$6</f>
        <v>0</v>
      </c>
      <c r="E30" s="26"/>
    </row>
    <row r="31" spans="4:5" ht="15">
      <c r="D31" s="37"/>
      <c r="E31" s="26"/>
    </row>
    <row r="32" spans="3:5" ht="72.75" customHeight="1">
      <c r="C32" s="80" t="s">
        <v>68</v>
      </c>
      <c r="D32" s="85"/>
      <c r="E32" s="85"/>
    </row>
    <row r="33" spans="2:5" ht="21" customHeight="1">
      <c r="B33" s="9" t="s">
        <v>1</v>
      </c>
      <c r="C33" s="81" t="s">
        <v>42</v>
      </c>
      <c r="D33" s="80"/>
      <c r="E33" s="89"/>
    </row>
    <row r="34" spans="2:5" ht="33" customHeight="1">
      <c r="B34" s="9" t="s">
        <v>2</v>
      </c>
      <c r="C34" s="88" t="s">
        <v>125</v>
      </c>
      <c r="D34" s="88"/>
      <c r="E34" s="88"/>
    </row>
    <row r="35" spans="2:5" s="27" customFormat="1" ht="62.25" customHeight="1">
      <c r="B35" s="27" t="s">
        <v>3</v>
      </c>
      <c r="C35" s="72" t="s">
        <v>74</v>
      </c>
      <c r="D35" s="72"/>
      <c r="E35" s="72"/>
    </row>
    <row r="36" spans="2:5" ht="36" customHeight="1">
      <c r="B36" s="27" t="s">
        <v>4</v>
      </c>
      <c r="C36" s="72" t="s">
        <v>20</v>
      </c>
      <c r="D36" s="72"/>
      <c r="E36" s="72"/>
    </row>
    <row r="37" spans="2:5" ht="32.25" customHeight="1">
      <c r="B37" s="27" t="s">
        <v>35</v>
      </c>
      <c r="C37" s="86" t="s">
        <v>36</v>
      </c>
      <c r="D37" s="87"/>
      <c r="E37" s="87"/>
    </row>
    <row r="38" spans="2:5" ht="54.75" customHeight="1">
      <c r="B38" s="27" t="s">
        <v>41</v>
      </c>
      <c r="C38" s="72" t="s">
        <v>37</v>
      </c>
      <c r="D38" s="73"/>
      <c r="E38" s="73"/>
    </row>
    <row r="39" spans="2:5" ht="37.5" customHeight="1">
      <c r="B39" s="27">
        <v>7</v>
      </c>
      <c r="C39" s="27" t="s">
        <v>76</v>
      </c>
      <c r="D39" s="28"/>
      <c r="E39" s="28"/>
    </row>
    <row r="40" spans="2:5" ht="96.75" customHeight="1">
      <c r="B40" s="27" t="s">
        <v>5</v>
      </c>
      <c r="C40" s="72" t="s">
        <v>67</v>
      </c>
      <c r="D40" s="72"/>
      <c r="E40" s="72"/>
    </row>
    <row r="41" spans="2:5" ht="18" customHeight="1">
      <c r="B41" s="9" t="s">
        <v>75</v>
      </c>
      <c r="C41" s="4" t="s">
        <v>6</v>
      </c>
      <c r="D41" s="1"/>
      <c r="E41" s="9"/>
    </row>
    <row r="42" spans="2:5" ht="18" customHeight="1">
      <c r="B42" s="29"/>
      <c r="C42" s="67" t="s">
        <v>18</v>
      </c>
      <c r="D42" s="74"/>
      <c r="E42" s="68"/>
    </row>
    <row r="43" spans="3:5" ht="18" customHeight="1">
      <c r="C43" s="67" t="s">
        <v>7</v>
      </c>
      <c r="D43" s="68"/>
      <c r="E43" s="21"/>
    </row>
    <row r="44" spans="3:5" ht="18" customHeight="1">
      <c r="C44" s="75"/>
      <c r="D44" s="76"/>
      <c r="E44" s="21"/>
    </row>
    <row r="45" spans="3:5" ht="18" customHeight="1">
      <c r="C45" s="75"/>
      <c r="D45" s="76"/>
      <c r="E45" s="21"/>
    </row>
    <row r="46" spans="3:5" ht="18" customHeight="1">
      <c r="C46" s="75"/>
      <c r="D46" s="76"/>
      <c r="E46" s="21"/>
    </row>
    <row r="47" spans="3:5" ht="18" customHeight="1">
      <c r="C47" s="31" t="s">
        <v>9</v>
      </c>
      <c r="D47" s="31"/>
      <c r="E47" s="7"/>
    </row>
    <row r="48" spans="3:5" ht="18" customHeight="1">
      <c r="C48" s="67" t="s">
        <v>19</v>
      </c>
      <c r="D48" s="74"/>
      <c r="E48" s="68"/>
    </row>
    <row r="49" spans="3:5" ht="18" customHeight="1">
      <c r="C49" s="32" t="s">
        <v>7</v>
      </c>
      <c r="D49" s="30" t="s">
        <v>8</v>
      </c>
      <c r="E49" s="33" t="s">
        <v>10</v>
      </c>
    </row>
    <row r="50" spans="3:5" ht="18" customHeight="1">
      <c r="C50" s="34"/>
      <c r="D50" s="30"/>
      <c r="E50" s="35"/>
    </row>
    <row r="51" spans="3:5" ht="18" customHeight="1">
      <c r="C51" s="34"/>
      <c r="D51" s="30"/>
      <c r="E51" s="35"/>
    </row>
    <row r="52" spans="3:5" ht="18" customHeight="1">
      <c r="C52" s="31"/>
      <c r="D52" s="31"/>
      <c r="E52" s="7"/>
    </row>
    <row r="53" spans="3:5" ht="18" customHeight="1">
      <c r="C53" s="67" t="s">
        <v>21</v>
      </c>
      <c r="D53" s="74"/>
      <c r="E53" s="68"/>
    </row>
    <row r="54" spans="3:5" ht="18" customHeight="1">
      <c r="C54" s="67" t="s">
        <v>11</v>
      </c>
      <c r="D54" s="68"/>
      <c r="E54" s="21"/>
    </row>
    <row r="55" spans="3:5" ht="18" customHeight="1">
      <c r="C55" s="69"/>
      <c r="D55" s="69"/>
      <c r="E55" s="21"/>
    </row>
    <row r="56" spans="3:5" ht="34.5" customHeight="1">
      <c r="C56" s="20"/>
      <c r="D56" s="28"/>
      <c r="E56" s="28"/>
    </row>
    <row r="57" spans="3:5" ht="21" customHeight="1">
      <c r="C57" s="70"/>
      <c r="D57" s="71"/>
      <c r="E57" s="71"/>
    </row>
  </sheetData>
  <sheetProtection/>
  <mergeCells count="29">
    <mergeCell ref="C32:E32"/>
    <mergeCell ref="C40:E40"/>
    <mergeCell ref="C36:E36"/>
    <mergeCell ref="C37:E37"/>
    <mergeCell ref="D10:E10"/>
    <mergeCell ref="D12:E12"/>
    <mergeCell ref="C34:E34"/>
    <mergeCell ref="C33:E33"/>
    <mergeCell ref="C35:E35"/>
    <mergeCell ref="C44:D44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54:D54"/>
    <mergeCell ref="C55:D55"/>
    <mergeCell ref="C57:E57"/>
    <mergeCell ref="C38:E38"/>
    <mergeCell ref="C42:E42"/>
    <mergeCell ref="C45:D45"/>
    <mergeCell ref="C46:D46"/>
    <mergeCell ref="C48:E48"/>
    <mergeCell ref="C53:E53"/>
    <mergeCell ref="C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B11" sqref="B11:F12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0039062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SUM(N11:N12)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62</v>
      </c>
      <c r="E10" s="40" t="s">
        <v>59</v>
      </c>
      <c r="F10" s="14"/>
      <c r="G10" s="5" t="str">
        <f>"Nazwa handlowa /
"&amp;C10&amp;" / 
"&amp;D10</f>
        <v>Nazwa handlowa /
Dawka / 
Postać/Opakowanie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50" t="s">
        <v>1</v>
      </c>
      <c r="B11" s="55" t="s">
        <v>103</v>
      </c>
      <c r="C11" s="45" t="s">
        <v>104</v>
      </c>
      <c r="D11" s="45" t="s">
        <v>105</v>
      </c>
      <c r="E11" s="48">
        <v>100</v>
      </c>
      <c r="F11" s="46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50" t="s">
        <v>2</v>
      </c>
      <c r="B12" s="55" t="s">
        <v>106</v>
      </c>
      <c r="C12" s="45" t="s">
        <v>107</v>
      </c>
      <c r="D12" s="45" t="s">
        <v>108</v>
      </c>
      <c r="E12" s="48">
        <v>10</v>
      </c>
      <c r="F12" s="46" t="s">
        <v>69</v>
      </c>
      <c r="G12" s="15" t="s">
        <v>66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ht="15">
      <c r="E13" s="39"/>
    </row>
    <row r="14" ht="15">
      <c r="B14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8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10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61</v>
      </c>
      <c r="E10" s="40" t="s">
        <v>59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21" t="s">
        <v>1</v>
      </c>
      <c r="B11" s="55" t="s">
        <v>109</v>
      </c>
      <c r="C11" s="45" t="s">
        <v>110</v>
      </c>
      <c r="D11" s="45" t="s">
        <v>111</v>
      </c>
      <c r="E11" s="48">
        <v>50</v>
      </c>
      <c r="F11" s="45" t="s">
        <v>122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39"/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B11" sqref="B11:F12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00390625" style="1" customWidth="1"/>
    <col min="4" max="4" width="35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SUM(N11:N12)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47" t="s">
        <v>14</v>
      </c>
      <c r="D10" s="5" t="s">
        <v>62</v>
      </c>
      <c r="E10" s="40" t="s">
        <v>59</v>
      </c>
      <c r="F10" s="14"/>
      <c r="G10" s="5" t="str">
        <f>"Nazwa handlowa /
"&amp;C10&amp;" / 
"&amp;D10</f>
        <v>Nazwa handlowa /
Dawka / 
Postać/Opakowanie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50" t="s">
        <v>1</v>
      </c>
      <c r="B11" s="55" t="s">
        <v>77</v>
      </c>
      <c r="C11" s="45" t="s">
        <v>78</v>
      </c>
      <c r="D11" s="45" t="s">
        <v>79</v>
      </c>
      <c r="E11" s="49">
        <v>90</v>
      </c>
      <c r="F11" s="45" t="s">
        <v>121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50" t="s">
        <v>2</v>
      </c>
      <c r="B12" s="55" t="s">
        <v>80</v>
      </c>
      <c r="C12" s="45" t="s">
        <v>81</v>
      </c>
      <c r="D12" s="45" t="s">
        <v>82</v>
      </c>
      <c r="E12" s="49">
        <v>2500</v>
      </c>
      <c r="F12" s="45" t="s">
        <v>69</v>
      </c>
      <c r="G12" s="15" t="s">
        <v>66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5" ht="15">
      <c r="B13" s="56"/>
      <c r="E13" s="39"/>
    </row>
    <row r="14" ht="15">
      <c r="B14" s="2"/>
    </row>
    <row r="15" ht="15">
      <c r="B15" s="2"/>
    </row>
    <row r="16" ht="15">
      <c r="B16" s="2"/>
    </row>
    <row r="17" ht="15">
      <c r="B17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4">
      <selection activeCell="B11" sqref="B11:F11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22.125" style="1" customWidth="1"/>
    <col min="4" max="4" width="2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15" t="s">
        <v>13</v>
      </c>
      <c r="C10" s="15" t="s">
        <v>14</v>
      </c>
      <c r="D10" s="15" t="s">
        <v>61</v>
      </c>
      <c r="E10" s="15" t="s">
        <v>63</v>
      </c>
      <c r="F10" s="41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50" t="s">
        <v>1</v>
      </c>
      <c r="B11" s="55" t="s">
        <v>83</v>
      </c>
      <c r="C11" s="45" t="s">
        <v>64</v>
      </c>
      <c r="D11" s="45" t="s">
        <v>124</v>
      </c>
      <c r="E11" s="48">
        <v>1400</v>
      </c>
      <c r="F11" s="51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7" ht="15">
      <c r="B12" s="42"/>
      <c r="C12" s="92" t="s">
        <v>120</v>
      </c>
      <c r="D12" s="93"/>
      <c r="E12" s="93"/>
      <c r="F12" s="93"/>
      <c r="G12" s="93"/>
    </row>
    <row r="13" spans="2:6" ht="15">
      <c r="B13" s="43"/>
      <c r="C13" s="42"/>
      <c r="D13" s="42"/>
      <c r="E13" s="44"/>
      <c r="F13" s="42"/>
    </row>
    <row r="19" ht="15">
      <c r="F19" s="54"/>
    </row>
  </sheetData>
  <sheetProtection/>
  <mergeCells count="3">
    <mergeCell ref="G2:I2"/>
    <mergeCell ref="H6:I6"/>
    <mergeCell ref="C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2">
      <selection activeCell="B11" sqref="B11:F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5.875" style="1" customWidth="1"/>
    <col min="4" max="4" width="38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2" t="s">
        <v>40</v>
      </c>
      <c r="B10" s="52" t="s">
        <v>13</v>
      </c>
      <c r="C10" s="52" t="s">
        <v>14</v>
      </c>
      <c r="D10" s="52" t="s">
        <v>61</v>
      </c>
      <c r="E10" s="53" t="s">
        <v>63</v>
      </c>
      <c r="F10" s="46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50" t="s">
        <v>1</v>
      </c>
      <c r="B11" s="55" t="s">
        <v>84</v>
      </c>
      <c r="C11" s="45" t="s">
        <v>85</v>
      </c>
      <c r="D11" s="45" t="s">
        <v>86</v>
      </c>
      <c r="E11" s="48">
        <v>50</v>
      </c>
      <c r="F11" s="45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39"/>
    </row>
    <row r="13" spans="2:5" ht="15">
      <c r="B13" s="2"/>
      <c r="E1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4">
      <selection activeCell="B11" sqref="B11:F11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40.375" style="1" customWidth="1"/>
    <col min="4" max="4" width="1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61</v>
      </c>
      <c r="E10" s="40" t="s">
        <v>63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60">
      <c r="A11" s="50" t="s">
        <v>1</v>
      </c>
      <c r="B11" s="55" t="s">
        <v>87</v>
      </c>
      <c r="C11" s="45" t="s">
        <v>88</v>
      </c>
      <c r="D11" s="45" t="s">
        <v>89</v>
      </c>
      <c r="E11" s="48">
        <v>3000</v>
      </c>
      <c r="F11" s="45" t="s">
        <v>70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39"/>
    </row>
    <row r="13" spans="2:5" ht="15">
      <c r="B13" s="2"/>
      <c r="E1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9">
      <selection activeCell="D16" sqref="D16"/>
    </sheetView>
  </sheetViews>
  <sheetFormatPr defaultColWidth="9.00390625" defaultRowHeight="12.75"/>
  <cols>
    <col min="1" max="1" width="5.375" style="1" customWidth="1"/>
    <col min="2" max="2" width="36.00390625" style="1" customWidth="1"/>
    <col min="3" max="3" width="35.00390625" style="1" customWidth="1"/>
    <col min="4" max="4" width="30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28.25390625" style="1" customWidth="1"/>
    <col min="9" max="9" width="19.25390625" style="1" customWidth="1"/>
    <col min="10" max="10" width="26.75390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15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SUM(O10:O16)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ht="15">
      <c r="E10" s="39"/>
    </row>
    <row r="11" spans="2:5" ht="15">
      <c r="B11" s="2"/>
      <c r="E11" s="39"/>
    </row>
    <row r="13" ht="15">
      <c r="B13" s="2"/>
    </row>
    <row r="15" spans="1:15" s="62" customFormat="1" ht="61.5" customHeight="1">
      <c r="A15" s="5" t="s">
        <v>40</v>
      </c>
      <c r="B15" s="5" t="s">
        <v>13</v>
      </c>
      <c r="C15" s="5" t="s">
        <v>14</v>
      </c>
      <c r="D15" s="5" t="s">
        <v>61</v>
      </c>
      <c r="E15" s="40" t="s">
        <v>63</v>
      </c>
      <c r="F15" s="14"/>
      <c r="G15" s="5" t="str">
        <f>"Nazwa handlowa /
"&amp;C15&amp;" / 
"&amp;D15</f>
        <v>Nazwa handlowa /
Dawka / 
Postać/ Opakowanie</v>
      </c>
      <c r="H15" s="5" t="s">
        <v>116</v>
      </c>
      <c r="I15" s="5" t="str">
        <f>B15</f>
        <v>Skład</v>
      </c>
      <c r="J15" s="5" t="s">
        <v>115</v>
      </c>
      <c r="K15" s="61"/>
      <c r="L15" s="5" t="s">
        <v>32</v>
      </c>
      <c r="M15" s="5" t="s">
        <v>33</v>
      </c>
      <c r="N15" s="5" t="s">
        <v>34</v>
      </c>
      <c r="O15" s="5" t="s">
        <v>15</v>
      </c>
    </row>
    <row r="16" spans="1:17" s="64" customFormat="1" ht="409.5" customHeight="1">
      <c r="A16" s="21" t="s">
        <v>1</v>
      </c>
      <c r="B16" s="66" t="s">
        <v>113</v>
      </c>
      <c r="C16" s="95" t="s">
        <v>118</v>
      </c>
      <c r="D16" s="95" t="s">
        <v>114</v>
      </c>
      <c r="E16" s="48">
        <v>2030</v>
      </c>
      <c r="F16" s="45" t="s">
        <v>69</v>
      </c>
      <c r="G16" s="15" t="s">
        <v>119</v>
      </c>
      <c r="H16" s="15"/>
      <c r="I16" s="63"/>
      <c r="J16" s="15" t="s">
        <v>117</v>
      </c>
      <c r="K16" s="63"/>
      <c r="L16" s="63"/>
      <c r="M16" s="15"/>
      <c r="N16" s="15"/>
      <c r="O16" s="17">
        <f>ROUND(M16*ROUND(N16,2),2)</f>
        <v>0</v>
      </c>
      <c r="Q16" s="6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1" customWidth="1"/>
    <col min="2" max="2" width="28.875" style="1" customWidth="1"/>
    <col min="3" max="3" width="36.875" style="1" customWidth="1"/>
    <col min="4" max="4" width="26.375" style="1" customWidth="1"/>
    <col min="5" max="5" width="34.75390625" style="23" customWidth="1"/>
    <col min="6" max="6" width="24.875" style="1" customWidth="1"/>
    <col min="7" max="7" width="25.00390625" style="1" customWidth="1"/>
    <col min="8" max="8" width="20.37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61</v>
      </c>
      <c r="E10" s="40" t="s">
        <v>59</v>
      </c>
      <c r="F10" s="14"/>
      <c r="G10" s="5" t="str">
        <f>"Nazwa handlowa /
"&amp;C10&amp;" / 
"&amp;D10</f>
        <v>Nazwa handlowa /
Dawka / 
Postać/ Opakowanie</v>
      </c>
      <c r="H10" s="5" t="s">
        <v>71</v>
      </c>
      <c r="I10" s="5" t="str">
        <f>B10</f>
        <v>Skład</v>
      </c>
      <c r="J10" s="5" t="s">
        <v>123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75">
      <c r="A11" s="50" t="s">
        <v>1</v>
      </c>
      <c r="B11" s="55" t="s">
        <v>90</v>
      </c>
      <c r="C11" s="45" t="s">
        <v>81</v>
      </c>
      <c r="D11" s="57" t="s">
        <v>91</v>
      </c>
      <c r="E11" s="48">
        <v>15</v>
      </c>
      <c r="F11" s="50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B11" sqref="B11:F11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11.3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SUM(N11:N11)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54</v>
      </c>
      <c r="E10" s="40" t="s">
        <v>59</v>
      </c>
      <c r="F10" s="14"/>
      <c r="G10" s="5" t="str">
        <f>"Nazwa handlowa /
"&amp;C10&amp;" / 
"&amp;D10</f>
        <v>Nazwa handlowa /
Dawka / 
Postać /Opakowanie</v>
      </c>
      <c r="H10" s="5" t="s">
        <v>72</v>
      </c>
      <c r="I10" s="5" t="str">
        <f>B10</f>
        <v>Skład</v>
      </c>
      <c r="J10" s="5" t="s">
        <v>115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45">
      <c r="A11" s="50" t="s">
        <v>1</v>
      </c>
      <c r="B11" s="55" t="s">
        <v>92</v>
      </c>
      <c r="C11" s="45" t="s">
        <v>93</v>
      </c>
      <c r="D11" s="45" t="s">
        <v>94</v>
      </c>
      <c r="E11" s="48">
        <v>5000</v>
      </c>
      <c r="F11" s="45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1" sqref="B11:F14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7.75390625" style="1" customWidth="1"/>
    <col min="4" max="4" width="3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DFP.271.187.2020.SP</v>
      </c>
      <c r="N1" s="36" t="s">
        <v>56</v>
      </c>
      <c r="S1" s="2"/>
      <c r="T1" s="2"/>
    </row>
    <row r="2" spans="7:9" ht="15">
      <c r="G2" s="81"/>
      <c r="H2" s="81"/>
      <c r="I2" s="81"/>
    </row>
    <row r="3" ht="15">
      <c r="N3" s="36" t="s">
        <v>60</v>
      </c>
    </row>
    <row r="4" spans="2:17" ht="15">
      <c r="B4" s="4" t="s">
        <v>12</v>
      </c>
      <c r="C4" s="5">
        <v>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90">
        <f>SUM(N11:N14)</f>
        <v>0</v>
      </c>
      <c r="I6" s="9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40</v>
      </c>
      <c r="B10" s="5" t="s">
        <v>13</v>
      </c>
      <c r="C10" s="5" t="s">
        <v>14</v>
      </c>
      <c r="D10" s="5" t="s">
        <v>65</v>
      </c>
      <c r="E10" s="40" t="s">
        <v>59</v>
      </c>
      <c r="F10" s="14"/>
      <c r="G10" s="5" t="str">
        <f>"Nazwa handlowa /
"&amp;C10&amp;" / 
"&amp;D10</f>
        <v>Nazwa handlowa /
Dawka / 
Postać 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15</v>
      </c>
    </row>
    <row r="11" spans="1:14" ht="171.75" customHeight="1">
      <c r="A11" s="50" t="s">
        <v>1</v>
      </c>
      <c r="B11" s="55" t="s">
        <v>95</v>
      </c>
      <c r="C11" s="45" t="s">
        <v>96</v>
      </c>
      <c r="D11" s="45" t="s">
        <v>97</v>
      </c>
      <c r="E11" s="48">
        <v>2000</v>
      </c>
      <c r="F11" s="45" t="s">
        <v>69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177" customHeight="1">
      <c r="A12" s="50" t="s">
        <v>2</v>
      </c>
      <c r="B12" s="55" t="s">
        <v>95</v>
      </c>
      <c r="C12" s="45" t="s">
        <v>98</v>
      </c>
      <c r="D12" s="45" t="s">
        <v>97</v>
      </c>
      <c r="E12" s="48">
        <v>5000</v>
      </c>
      <c r="F12" s="45" t="s">
        <v>69</v>
      </c>
      <c r="G12" s="15" t="s">
        <v>66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188.25" customHeight="1">
      <c r="A13" s="50" t="s">
        <v>3</v>
      </c>
      <c r="B13" s="55" t="s">
        <v>95</v>
      </c>
      <c r="C13" s="45" t="s">
        <v>99</v>
      </c>
      <c r="D13" s="45" t="s">
        <v>97</v>
      </c>
      <c r="E13" s="48">
        <v>2700</v>
      </c>
      <c r="F13" s="45" t="s">
        <v>69</v>
      </c>
      <c r="G13" s="15" t="s">
        <v>66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4" spans="1:14" ht="216.75" customHeight="1">
      <c r="A14" s="50" t="s">
        <v>4</v>
      </c>
      <c r="B14" s="55" t="s">
        <v>95</v>
      </c>
      <c r="C14" s="45" t="s">
        <v>100</v>
      </c>
      <c r="D14" s="45" t="s">
        <v>101</v>
      </c>
      <c r="E14" s="48">
        <v>1800</v>
      </c>
      <c r="F14" s="45" t="s">
        <v>69</v>
      </c>
      <c r="G14" s="45" t="s">
        <v>66</v>
      </c>
      <c r="H14" s="15"/>
      <c r="I14" s="15"/>
      <c r="J14" s="16"/>
      <c r="K14" s="15"/>
      <c r="L14" s="15"/>
      <c r="M14" s="15"/>
      <c r="N14" s="17">
        <f>ROUND(L14*ROUND(M14,2),2)</f>
        <v>0</v>
      </c>
    </row>
    <row r="15" ht="15">
      <c r="E15" s="39"/>
    </row>
    <row r="16" spans="2:7" ht="45" customHeight="1">
      <c r="B16" s="94" t="s">
        <v>102</v>
      </c>
      <c r="C16" s="94"/>
      <c r="D16" s="94"/>
      <c r="E16" s="58"/>
      <c r="F16" s="59"/>
      <c r="G16" s="60"/>
    </row>
  </sheetData>
  <sheetProtection/>
  <mergeCells count="3">
    <mergeCell ref="G2:I2"/>
    <mergeCell ref="H6:I6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2020-12-18T18:47:04Z</cp:lastPrinted>
  <dcterms:created xsi:type="dcterms:W3CDTF">2003-05-16T10:10:29Z</dcterms:created>
  <dcterms:modified xsi:type="dcterms:W3CDTF">2020-12-23T11:00:49Z</dcterms:modified>
  <cp:category/>
  <cp:version/>
  <cp:contentType/>
  <cp:contentStatus/>
</cp:coreProperties>
</file>