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330" tabRatio="840" activeTab="1"/>
  </bookViews>
  <sheets>
    <sheet name="formularz oferty" sheetId="1" r:id="rId1"/>
    <sheet name="część (1)" sheetId="2" r:id="rId2"/>
    <sheet name="część (2)" sheetId="3" r:id="rId3"/>
    <sheet name="część (3)" sheetId="4" r:id="rId4"/>
    <sheet name="część (4)" sheetId="5" r:id="rId5"/>
    <sheet name="część (5)" sheetId="6" r:id="rId6"/>
  </sheets>
  <definedNames>
    <definedName name="_xlnm.Print_Area" localSheetId="1">'część (1)'!$A$1:$N$17</definedName>
    <definedName name="_xlnm.Print_Area" localSheetId="2">'część (2)'!$A$1:$N$14</definedName>
    <definedName name="_xlnm.Print_Area" localSheetId="3">'część (3)'!$A$1:$N$14</definedName>
    <definedName name="_xlnm.Print_Area" localSheetId="4">'część (4)'!$A$1:$N$14</definedName>
    <definedName name="_xlnm.Print_Area" localSheetId="5">'część (5)'!$A$1:$N$14</definedName>
    <definedName name="_xlnm.Print_Area" localSheetId="0">'formularz oferty'!$A$1:$E$57</definedName>
  </definedNames>
  <calcPr fullCalcOnLoad="1"/>
</workbook>
</file>

<file path=xl/sharedStrings.xml><?xml version="1.0" encoding="utf-8"?>
<sst xmlns="http://schemas.openxmlformats.org/spreadsheetml/2006/main" count="212" uniqueCount="118">
  <si>
    <t>11.</t>
  </si>
  <si>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</si>
  <si>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</si>
  <si>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</si>
  <si>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</si>
  <si>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</si>
  <si>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</si>
  <si>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</si>
  <si>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</si>
  <si>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</si>
  <si>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</si>
  <si>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</si>
  <si>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</si>
  <si>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</si>
  <si>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</si>
  <si>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</si>
  <si>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</si>
  <si>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</si>
  <si>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</si>
  <si>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</si>
  <si>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</si>
  <si>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</si>
  <si>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</si>
  <si>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</si>
  <si>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</si>
  <si>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</si>
  <si>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</si>
  <si>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</si>
  <si>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</si>
  <si>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</si>
  <si>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Ilość sztuk w opakowaniu jednostkowym</t>
  </si>
  <si>
    <t>Oferowana ilość opakowań jednostkowych</t>
  </si>
  <si>
    <t>Cena brutto jednego opakowania jednostkowego</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</si>
  <si>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</si>
  <si>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</si>
  <si>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</si>
  <si>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</si>
  <si>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</si>
  <si>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</si>
  <si>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10.</t>
  </si>
  <si>
    <t>6.</t>
  </si>
  <si>
    <t>sztuk</t>
  </si>
  <si>
    <t>Nazwa zamówienia</t>
  </si>
  <si>
    <t>Numer sprawy</t>
  </si>
  <si>
    <t>adres (siedziba) Wykonawcy:</t>
  </si>
  <si>
    <t>NIP</t>
  </si>
  <si>
    <t>REGON</t>
  </si>
  <si>
    <t>osoba do kontaktu</t>
  </si>
  <si>
    <t>telefon</t>
  </si>
  <si>
    <t>faks</t>
  </si>
  <si>
    <t>email</t>
  </si>
  <si>
    <t>FORMULARZ OFERTY</t>
  </si>
  <si>
    <t>Postać /Opakowanie</t>
  </si>
  <si>
    <t>Nazwa handlowa:
Dawka:
Postać/ Opakowanie:</t>
  </si>
  <si>
    <t>Załącznik nr 1 do specyfikacji</t>
  </si>
  <si>
    <t>załącznik nr 1a do specyfikacji</t>
  </si>
  <si>
    <t>Podmiot Odpowiedzialny</t>
  </si>
  <si>
    <t>Kod EAN</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</si>
  <si>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</si>
  <si>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</si>
  <si>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</si>
  <si>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Ilość</t>
  </si>
  <si>
    <t>załącznik nr ….. do umowy</t>
  </si>
  <si>
    <t>Postać/ Opakowanie</t>
  </si>
  <si>
    <t>Postać/Opakowanie</t>
  </si>
  <si>
    <t>Oświadczamy, że termin płatności wynosi 60 dni.</t>
  </si>
  <si>
    <r>
      <t xml:space="preserve">Oświadczam, że wybór niniejszej oferty będzie prowadził do powstania u Zamawiającego obowiązku podatkowego zgodnie z przepisami o podatku od towarów i usług w zakresie*: …………………….
………………………………………………………………………………………………………
</t>
    </r>
    <r>
      <rPr>
        <i/>
        <sz val="10"/>
        <rFont val="Times New Roman"/>
        <family val="1"/>
      </rPr>
      <t>*Jeżeli wykonawca nie poda powyższej informacji to Zamawiający przyjmie, że wybór oferty nie będzie prowadził do powstania u Zamawiającego obowiązku podatkowego zgodnie z przepisami o podatku od towarów i usług.</t>
    </r>
  </si>
  <si>
    <t>Oferujemy wykonanie całego przedmiotu zamówienia (w danej części) za cenę:</t>
  </si>
  <si>
    <t>Oświadczamy, że oferujemy realizację przedmiotu zamówienia zgodnie z zasadami określonymi w specyfikacji istotnych warunków zamówienia wraz z załącznikami.</t>
  </si>
  <si>
    <t xml:space="preserve">Podmiot Odpowiedzialny </t>
  </si>
  <si>
    <t xml:space="preserve">2. </t>
  </si>
  <si>
    <t>DFP.271.83.2019.KK</t>
  </si>
  <si>
    <t>Dostawa produktów leczniczych do Apteki Szpitala Uniwersyteckiego w Krakowie</t>
  </si>
  <si>
    <t>Oświadczamy, że zamówienie będziemy wykonywać do czasu wyczerpania kwoty wynagrodzenia umownego, nie dłużej jednak niż przez 18 miesięcy od dnia zawarcia umowy.</t>
  </si>
  <si>
    <t xml:space="preserve">Oświadczamy, że oferowane przez nas w części 1-5 produkty lecznicze są dopuszczone do obrotu na terenie Polski na zasadach określonych w art. 3 lub 4 ust. 1 i 2 lub 4a ustawy prawo farmaceutyczne. Jednocześnie oświadczamy, że na każdorazowe wezwanie Zamawiającego przedstawimy dokumenty dopuszczające do obrotu na terenie Polski.  </t>
  </si>
  <si>
    <t xml:space="preserve">Szczepionka przeciw kleszczowemu zapaleniu mózgu (cały wirus, inaktywowany)
</t>
  </si>
  <si>
    <t>1,2μg/0,25ml</t>
  </si>
  <si>
    <t>ampułko-strzykawka a 0,25 ml *</t>
  </si>
  <si>
    <t xml:space="preserve">Vaccinum encephalitidis ixodibus advectae inactivatum Szczepionka przeciw kleszczowemu zapaleniu mózgu (cały wirus, inaktywowany)
</t>
  </si>
  <si>
    <t>2,4μg/0,5ml</t>
  </si>
  <si>
    <t>ampułko-strzykawka a 0,5 ml *</t>
  </si>
  <si>
    <t>Neisseria vaccinum Szczepionka skoniugowana przeciw meningokokom grupy A, C, W-135 i Y</t>
  </si>
  <si>
    <t xml:space="preserve">1 dawka szczepionki (0,5 ml) zawiera: Polisacharyd Neisseria meningitidis grupy A1 5 μg Polisacharyd Neisseria meningitidis grupy C1 5 μg  Polisacharyd Neisseria meningitidis grupy W-1351 5 μg  Polisacharyd Neisseria meningitidis grupy Y1 5 μg  1 skoniugowane z toksoidem tężcowym jako nośnikiem białkowym 44 μg </t>
  </si>
  <si>
    <t>proszek i rozpuszczalnik do sporządzania roztworu do wstrzykiwań (0,5ml) *</t>
  </si>
  <si>
    <t xml:space="preserve">Szczepionka przeciw wściekliźnie stosowana u ludzi. </t>
  </si>
  <si>
    <t>nie mniej niż 2,5 j.m. wirusa wścieklizny, szczep Wistar Rabies PM/WI38 1503-3M/0,5 ml; 1 dawka (0,5 ml)</t>
  </si>
  <si>
    <t>1 fiol. proszku + 1 amp.-strzyk. Rozpuszczalnika do sporządzania zawiesiny do wstrzykiwań  + 1 igła (0,5 ml)*</t>
  </si>
  <si>
    <t>Szczepionka przeciw błonicy i tężcowi, adsorbowana, o zmniejszonej zawartości antygenu</t>
  </si>
  <si>
    <t>nie mniej niż 40 j.m. toksoidu tężcowego i nie mniej niż 5 j.m. toksoidu błoniczego/0,5 ml; 1 dawka (0,5 ml)</t>
  </si>
  <si>
    <t xml:space="preserve">zawiesina do wstrzykiwań, 1 amp. 0,5 ml </t>
  </si>
  <si>
    <t>* opakowanie x 1 sztuka</t>
  </si>
  <si>
    <t>Szczepionka przeciw cholerze (inaktywowana, doustna).</t>
  </si>
  <si>
    <t xml:space="preserve">1 dawka zawiesiny szczepionki (3 ml) zawiera: − Łącznie 1,25x1011 bakterii następujących szczepów: Vibrio cholerae O1 Inaba, biotyp klasyczny 31,25x109 bakterii* Vibrio cholerae O1 Inaba, biotyp El Tor 31,25x109 bakterii* Vibrio cholerae O1 Ogawa, biotyp klasyczny  31,25x109 bakterii* Vibrio cholerae O1 Ogawa, biotyp klasyczny 31,25x109 bakterii* − podjednostka rekombinantu toksyny B cholery (rCTB) 1 mg </t>
  </si>
  <si>
    <t xml:space="preserve">zawiesina i granulat musujący do sporządzania zawiesiny doustnej FIOL. 3 ML + TOREBKA 5,6 G (2 fiolki + 2 saszetki) opakowanie - 2 szt.
</t>
  </si>
  <si>
    <t>Japanese Encephalitis Vaccine
Szczepionka przeciw japońskiemu zapaleniu mózgu (inaktywowana, adsorbowana)</t>
  </si>
  <si>
    <t>zawiesina do wstrzykiwań 6mcg/0,5ml (amp.-strz.)*</t>
  </si>
  <si>
    <r>
      <t xml:space="preserve">Ilość sztuk/
</t>
    </r>
    <r>
      <rPr>
        <b/>
        <sz val="11"/>
        <color indexed="10"/>
        <rFont val="Times New Roman"/>
        <family val="1"/>
      </rPr>
      <t>opakowań (dot. poz. 1)</t>
    </r>
  </si>
  <si>
    <t xml:space="preserve">Ilość sztuk/
opakowań (dot. poz. 1) </t>
  </si>
  <si>
    <t>Szczepionka przeciwko żółtej febrze</t>
  </si>
  <si>
    <t xml:space="preserve">1 dawka zawiera: nie mniej niż 1000 j.m. żywego atenuowanego wirusa żółtej febry, szczep 17 D-204/0,5 ml; </t>
  </si>
  <si>
    <t>1 fiol. proszku + rozp. 0,5 ml *</t>
  </si>
  <si>
    <t xml:space="preserve"> Szczepionka przeciw pneumokokom sacharydowa, skoniugowana, adsorbowana (13-walentna)</t>
  </si>
  <si>
    <t xml:space="preserve">1 dawka (0,5 ml) zawiera: Polisacharyd pneumokokowy: serotyp 1 - 2,2 μg, serotyp 3 - 2,2 μg, serotyp 4 - 2,2 μg, serotyp 5 - 2,2 μg, serotyp 6A - 2,2 μg, serotyp 6B - 4,4 μg, serotyp 7F - 2,2 μg, serotyp 9V - -2,2 μg                             serotyp 14 - 2,2 μg, serotyp 18C - 2,2 μg, serotyp 19A - 2,2 μg, serotyp 19F - 2,2 μg, serotyp 23F - 2,2  μg                         </t>
  </si>
  <si>
    <t>zawiesina do wstrzykiwań, 1 amp.-strzyk. 0,5 ml + 1 igła *</t>
  </si>
  <si>
    <t xml:space="preserve">Kod EAN </t>
  </si>
  <si>
    <t>1 dawka (0,5 ml) zawiera: nie mniej niż 2 j.m. toksoidu błoniczego, nie mniej niż 20 j.m. toksoidu tężcowego, antygeny krztuśca (8 µg toksoidu krztuścowego, 8 µg hemaglutyniny włókienkowej, 2,5 µg pertaktyny)</t>
  </si>
  <si>
    <t>zaw. do wstrzykiwa; 1 ampułkostrzykawka 0,5 ml *</t>
  </si>
  <si>
    <t>Vaccinum hepatitidis B
(ADNr) Szczepionka
przeciw wirusowemu
zapaleniu wątroby typu B
(rDNA)</t>
  </si>
  <si>
    <t>20 mcg/1ml</t>
  </si>
  <si>
    <t>1 fiol*</t>
  </si>
  <si>
    <t>Szczepionka przeciw błonnicy, tężcowi i krztuścowi (bezkomórkowa złożona), adsorbowana o zmniejszonej ilosci antygenów</t>
  </si>
  <si>
    <t>Szczepionka przeciw wirusowi brodawczaka ludzkiego [typy 6, 11, 16, 18, 31, 33, 45, 52, 58] (rekombinowana, adsorbowana), 9-walentna *</t>
  </si>
  <si>
    <t xml:space="preserve">1 dawka (0,5 ml) zawiera około: Białko L12,3 wirusa brodawczaka ludzkiego : typu 6 30 μg, typu 11 40 μg, typu 16 60 μg, typu 18 40 μg, typu 31 20 μg, typu 33 20 μg, typu 45 20 μg, typu 52 20 μg, typu 58 20 μg, </t>
  </si>
  <si>
    <t>zawiesina do wstrzykiwań, ampułko-strzykawka a 0,5 ml *</t>
  </si>
  <si>
    <t>*opakowanie x 1 sztuka</t>
  </si>
  <si>
    <t xml:space="preserve">Nazwa handlowa:
Dawka:
Postać/ Opakowanie:
</t>
  </si>
  <si>
    <r>
      <t xml:space="preserve">1 dawka (0,5 ml) szczepionki </t>
    </r>
    <r>
      <rPr>
        <sz val="11"/>
        <rFont val="Times New Roman"/>
        <family val="1"/>
      </rPr>
      <t xml:space="preserve">zawiera: wirus japońskiego zapalenia mózgu, szczep SA14-14-2 (inaktywowany)1,2 6 AU3 co odpowiada mocy ≤ 460 ng ED50 1 </t>
    </r>
  </si>
  <si>
    <t xml:space="preserve">Część nr: </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</si>
</sst>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quot; &quot;#,##0.00&quot;    &quot;;&quot;-&quot;#,##0.00&quot;    &quot;;&quot; -&quot;00&quot;    &quot;;&quot; &quot;@&quot; &quot;"/>
    <numFmt numFmtId="183" formatCode="&quot; &quot;#,##0&quot;    &quot;;&quot;-&quot;#,##0&quot;    &quot;;&quot; -&quot;00&quot;    &quot;;&quot; &quot;@&quot; &quot;"/>
    <numFmt numFmtId="184" formatCode="[$-415]d\ mmmm\ yyyy"/>
  </numFmts>
  <fonts count="47">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0"/>
      <name val="Times New Roman"/>
      <family val="1"/>
    </font>
    <font>
      <i/>
      <sz val="8"/>
      <name val="Times New Roman"/>
      <family val="1"/>
    </font>
    <font>
      <b/>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strike/>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strike/>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4" fillId="32" borderId="0" applyNumberFormat="0" applyBorder="0" applyAlignment="0" applyProtection="0"/>
  </cellStyleXfs>
  <cellXfs count="103">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168" fontId="4" fillId="0" borderId="0"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protection locked="0"/>
    </xf>
    <xf numFmtId="3" fontId="5" fillId="0" borderId="0" xfId="0" applyNumberFormat="1" applyFont="1" applyFill="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4" fontId="4" fillId="0" borderId="10" xfId="0" applyNumberFormat="1" applyFont="1" applyFill="1" applyBorder="1" applyAlignment="1" applyProtection="1">
      <alignment horizontal="left" vertical="top" wrapText="1" shrinkToFit="1"/>
      <protection locked="0"/>
    </xf>
    <xf numFmtId="1" fontId="4" fillId="0" borderId="10" xfId="0" applyNumberFormat="1" applyFont="1" applyFill="1" applyBorder="1" applyAlignment="1" applyProtection="1">
      <alignment horizontal="left" vertical="top" wrapText="1" shrinkToFit="1"/>
      <protection locked="0"/>
    </xf>
    <xf numFmtId="44" fontId="4" fillId="0" borderId="1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4" fontId="4" fillId="0" borderId="10" xfId="67"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3" fontId="5" fillId="0" borderId="11" xfId="42" applyNumberFormat="1" applyFont="1" applyFill="1" applyBorder="1" applyAlignment="1" applyProtection="1">
      <alignment horizontal="left" vertical="top" wrapText="1"/>
      <protection locked="0"/>
    </xf>
    <xf numFmtId="0" fontId="4" fillId="0" borderId="10" xfId="0" applyFont="1" applyFill="1" applyBorder="1" applyAlignment="1">
      <alignment horizontal="left" vertical="top" wrapText="1"/>
    </xf>
    <xf numFmtId="3" fontId="4" fillId="0" borderId="10" xfId="42" applyNumberFormat="1" applyFont="1" applyFill="1" applyBorder="1" applyAlignment="1">
      <alignment horizontal="left" vertical="top" wrapText="1"/>
    </xf>
    <xf numFmtId="0" fontId="4" fillId="0" borderId="0" xfId="0" applyFont="1" applyFill="1" applyAlignment="1" applyProtection="1">
      <alignment horizontal="right" vertical="top"/>
      <protection locked="0"/>
    </xf>
    <xf numFmtId="44" fontId="4" fillId="0" borderId="0" xfId="67"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protection locked="0"/>
    </xf>
    <xf numFmtId="0" fontId="45" fillId="0" borderId="10" xfId="0" applyFont="1" applyFill="1" applyBorder="1" applyAlignment="1">
      <alignment horizontal="left" vertical="top" wrapText="1"/>
    </xf>
    <xf numFmtId="0" fontId="4" fillId="0" borderId="0" xfId="0" applyFont="1" applyFill="1" applyBorder="1" applyAlignment="1">
      <alignment horizontal="left" vertical="top" wrapText="1"/>
    </xf>
    <xf numFmtId="3" fontId="4" fillId="0" borderId="0" xfId="42" applyNumberFormat="1" applyFont="1" applyFill="1" applyBorder="1" applyAlignment="1">
      <alignment horizontal="left" vertical="top" wrapText="1"/>
    </xf>
    <xf numFmtId="4" fontId="4" fillId="0" borderId="0" xfId="0" applyNumberFormat="1" applyFont="1" applyFill="1" applyBorder="1" applyAlignment="1" applyProtection="1">
      <alignment horizontal="left" vertical="top" wrapText="1" shrinkToFit="1"/>
      <protection locked="0"/>
    </xf>
    <xf numFmtId="1" fontId="4" fillId="0" borderId="0" xfId="0" applyNumberFormat="1" applyFont="1" applyFill="1" applyBorder="1" applyAlignment="1" applyProtection="1">
      <alignment horizontal="left" vertical="top" wrapText="1" shrinkToFit="1"/>
      <protection locked="0"/>
    </xf>
    <xf numFmtId="44" fontId="4" fillId="0" borderId="0" xfId="0" applyNumberFormat="1" applyFont="1" applyFill="1" applyBorder="1" applyAlignment="1" applyProtection="1">
      <alignment horizontal="left" vertical="top" wrapText="1"/>
      <protection locked="0"/>
    </xf>
    <xf numFmtId="4" fontId="4" fillId="0" borderId="13" xfId="0" applyNumberFormat="1" applyFont="1" applyFill="1" applyBorder="1" applyAlignment="1" applyProtection="1">
      <alignment horizontal="left" vertical="top" wrapText="1" shrinkToFit="1"/>
      <protection locked="0"/>
    </xf>
    <xf numFmtId="0" fontId="45" fillId="0" borderId="0" xfId="0" applyFont="1" applyFill="1" applyBorder="1" applyAlignment="1">
      <alignment horizontal="left" vertical="top" wrapText="1"/>
    </xf>
    <xf numFmtId="0" fontId="45" fillId="0" borderId="0" xfId="0" applyFont="1" applyFill="1" applyBorder="1" applyAlignment="1" applyProtection="1">
      <alignment horizontal="left" vertical="top" wrapText="1"/>
      <protection locked="0"/>
    </xf>
    <xf numFmtId="0" fontId="4" fillId="0" borderId="10" xfId="0" applyFont="1" applyFill="1" applyBorder="1" applyAlignment="1" applyProtection="1">
      <alignment vertical="top" wrapText="1"/>
      <protection locked="0"/>
    </xf>
    <xf numFmtId="4" fontId="4" fillId="0" borderId="10" xfId="0" applyNumberFormat="1" applyFont="1" applyFill="1" applyBorder="1" applyAlignment="1" applyProtection="1">
      <alignment vertical="top" wrapText="1" shrinkToFit="1"/>
      <protection locked="0"/>
    </xf>
    <xf numFmtId="44" fontId="4" fillId="0" borderId="10" xfId="0" applyNumberFormat="1" applyFont="1" applyFill="1" applyBorder="1" applyAlignment="1" applyProtection="1">
      <alignment vertical="top" wrapText="1"/>
      <protection locked="0"/>
    </xf>
    <xf numFmtId="3" fontId="45" fillId="0" borderId="0" xfId="42" applyNumberFormat="1" applyFont="1" applyFill="1" applyBorder="1" applyAlignment="1">
      <alignment horizontal="left" vertical="top" wrapText="1"/>
    </xf>
    <xf numFmtId="0" fontId="4" fillId="0" borderId="10" xfId="0" applyNumberFormat="1" applyFont="1" applyFill="1" applyBorder="1" applyAlignment="1" applyProtection="1">
      <alignment horizontal="left" vertical="top" wrapText="1" shrinkToFit="1"/>
      <protection locked="0"/>
    </xf>
    <xf numFmtId="0" fontId="4" fillId="0" borderId="13" xfId="0" applyFont="1" applyFill="1" applyBorder="1" applyAlignment="1" applyProtection="1">
      <alignment vertical="top" wrapText="1"/>
      <protection locked="0"/>
    </xf>
    <xf numFmtId="3" fontId="4" fillId="0" borderId="13" xfId="42" applyNumberFormat="1" applyFont="1" applyFill="1" applyBorder="1" applyAlignment="1">
      <alignment horizontal="center" vertical="top" wrapText="1"/>
    </xf>
    <xf numFmtId="4" fontId="4" fillId="0" borderId="13" xfId="0" applyNumberFormat="1" applyFont="1" applyFill="1" applyBorder="1" applyAlignment="1" applyProtection="1">
      <alignment vertical="top" wrapText="1" shrinkToFit="1"/>
      <protection locked="0"/>
    </xf>
    <xf numFmtId="0" fontId="4" fillId="0" borderId="13" xfId="0" applyNumberFormat="1" applyFont="1" applyFill="1" applyBorder="1" applyAlignment="1" applyProtection="1">
      <alignment vertical="top" wrapText="1" shrinkToFit="1"/>
      <protection locked="0"/>
    </xf>
    <xf numFmtId="44" fontId="4" fillId="0" borderId="13" xfId="0" applyNumberFormat="1" applyFont="1" applyFill="1" applyBorder="1" applyAlignment="1" applyProtection="1">
      <alignment vertical="top" wrapText="1"/>
      <protection locked="0"/>
    </xf>
    <xf numFmtId="9"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vertical="top" wrapText="1"/>
      <protection locked="0"/>
    </xf>
    <xf numFmtId="4" fontId="4" fillId="0" borderId="0" xfId="0" applyNumberFormat="1" applyFont="1" applyFill="1" applyBorder="1" applyAlignment="1" applyProtection="1">
      <alignment vertical="top" wrapText="1" shrinkToFit="1"/>
      <protection locked="0"/>
    </xf>
    <xf numFmtId="0" fontId="4" fillId="0" borderId="0" xfId="0" applyNumberFormat="1" applyFont="1" applyFill="1" applyBorder="1" applyAlignment="1" applyProtection="1">
      <alignment vertical="top" wrapText="1" shrinkToFit="1"/>
      <protection locked="0"/>
    </xf>
    <xf numFmtId="44" fontId="4" fillId="0" borderId="0" xfId="0" applyNumberFormat="1" applyFont="1" applyFill="1" applyBorder="1" applyAlignment="1" applyProtection="1">
      <alignment vertical="top" wrapText="1"/>
      <protection locked="0"/>
    </xf>
    <xf numFmtId="0" fontId="4" fillId="0" borderId="10" xfId="0" applyFont="1" applyFill="1" applyBorder="1" applyAlignment="1" applyProtection="1">
      <alignment horizontal="center" vertical="top" wrapText="1"/>
      <protection locked="0"/>
    </xf>
    <xf numFmtId="175" fontId="4" fillId="0" borderId="10" xfId="44" applyNumberFormat="1" applyFont="1" applyFill="1" applyBorder="1" applyAlignment="1">
      <alignment horizontal="left" vertical="top" wrapText="1"/>
    </xf>
    <xf numFmtId="0" fontId="4" fillId="0" borderId="11" xfId="0" applyFont="1" applyFill="1" applyBorder="1" applyAlignment="1" applyProtection="1">
      <alignment horizontal="left" vertical="top" wrapText="1"/>
      <protection locked="0"/>
    </xf>
    <xf numFmtId="3" fontId="4" fillId="0" borderId="10" xfId="42" applyNumberFormat="1" applyFont="1" applyFill="1" applyBorder="1" applyAlignment="1" applyProtection="1">
      <alignment horizontal="left" vertical="top" wrapText="1"/>
      <protection locked="0"/>
    </xf>
    <xf numFmtId="3" fontId="4" fillId="0" borderId="14" xfId="42" applyNumberFormat="1" applyFont="1" applyFill="1" applyBorder="1" applyAlignment="1" applyProtection="1">
      <alignment horizontal="left" vertical="top" wrapText="1"/>
      <protection locked="0"/>
    </xf>
    <xf numFmtId="3" fontId="4" fillId="0" borderId="11" xfId="42" applyNumberFormat="1" applyFont="1" applyFill="1" applyBorder="1" applyAlignment="1" applyProtection="1">
      <alignment horizontal="left" vertical="top" wrapText="1"/>
      <protection locked="0"/>
    </xf>
    <xf numFmtId="0" fontId="4" fillId="0" borderId="13"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left" vertical="top" wrapText="1"/>
      <protection locked="0"/>
    </xf>
    <xf numFmtId="3" fontId="4" fillId="0" borderId="13" xfId="42" applyNumberFormat="1"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justify" vertical="justify" wrapText="1"/>
      <protection locked="0"/>
    </xf>
    <xf numFmtId="49" fontId="4" fillId="0" borderId="11" xfId="0" applyNumberFormat="1" applyFont="1" applyFill="1" applyBorder="1" applyAlignment="1" applyProtection="1">
      <alignment horizontal="left" vertical="top" wrapText="1"/>
      <protection locked="0"/>
    </xf>
    <xf numFmtId="49" fontId="4" fillId="0" borderId="15"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7" fillId="0" borderId="0" xfId="0" applyFont="1" applyFill="1" applyBorder="1" applyAlignment="1" applyProtection="1">
      <alignment horizontal="justify"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0" fontId="4" fillId="0" borderId="0" xfId="0" applyFont="1" applyFill="1" applyBorder="1" applyAlignment="1" applyProtection="1">
      <alignment horizontal="left" vertical="top" wrapText="1"/>
      <protection locked="0"/>
    </xf>
    <xf numFmtId="0" fontId="4" fillId="0" borderId="0" xfId="0" applyNumberFormat="1" applyFont="1" applyFill="1" applyBorder="1" applyAlignment="1" applyProtection="1">
      <alignment horizontal="justify" vertical="top" wrapText="1"/>
      <protection locked="0"/>
    </xf>
    <xf numFmtId="0" fontId="45" fillId="0" borderId="0" xfId="0" applyFont="1" applyFill="1" applyBorder="1" applyAlignment="1" applyProtection="1">
      <alignment horizontal="justify" vertical="top" wrapText="1"/>
      <protection locked="0"/>
    </xf>
    <xf numFmtId="0" fontId="5"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5" fillId="0" borderId="0" xfId="0" applyFont="1" applyFill="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44" fontId="4" fillId="0" borderId="11" xfId="0" applyNumberFormat="1" applyFont="1" applyFill="1" applyBorder="1" applyAlignment="1" applyProtection="1">
      <alignment horizontal="left" vertical="top" wrapText="1"/>
      <protection locked="0"/>
    </xf>
    <xf numFmtId="44" fontId="4" fillId="0" borderId="12" xfId="0" applyNumberFormat="1" applyFont="1" applyFill="1" applyBorder="1" applyAlignment="1" applyProtection="1">
      <alignment horizontal="left" vertical="top" wrapText="1"/>
      <protection locked="0"/>
    </xf>
    <xf numFmtId="0" fontId="0" fillId="0" borderId="0" xfId="0" applyAlignment="1">
      <alignment horizontal="left" vertical="top" wrapText="1"/>
    </xf>
    <xf numFmtId="0" fontId="4" fillId="0" borderId="0" xfId="0" applyFont="1" applyFill="1" applyAlignment="1" applyProtection="1">
      <alignment horizontal="left" vertical="top"/>
      <protection locked="0"/>
    </xf>
    <xf numFmtId="0" fontId="4" fillId="0" borderId="13" xfId="0" applyFont="1" applyFill="1" applyBorder="1" applyAlignment="1">
      <alignment vertical="top" wrapText="1"/>
    </xf>
    <xf numFmtId="0" fontId="0" fillId="0" borderId="13" xfId="0" applyFont="1" applyBorder="1" applyAlignment="1">
      <alignment vertical="top" wrapText="1"/>
    </xf>
    <xf numFmtId="0" fontId="46" fillId="0" borderId="0" xfId="0" applyFont="1" applyFill="1" applyBorder="1" applyAlignment="1">
      <alignment vertical="top" wrapText="1"/>
    </xf>
    <xf numFmtId="0" fontId="46" fillId="0" borderId="0" xfId="0" applyFont="1" applyFill="1" applyBorder="1" applyAlignment="1">
      <alignment horizontal="left" vertical="top" wrapText="1"/>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3" xfId="56"/>
    <cellStyle name="Normalny 4" xfId="57"/>
    <cellStyle name="Normalny 7" xfId="58"/>
    <cellStyle name="Obliczenia" xfId="59"/>
    <cellStyle name="Followed Hyperlink" xfId="60"/>
    <cellStyle name="Percent" xfId="61"/>
    <cellStyle name="Suma" xfId="62"/>
    <cellStyle name="Tekst objaśnienia" xfId="63"/>
    <cellStyle name="Tekst ostrzeżenia" xfId="64"/>
    <cellStyle name="Tytuł" xfId="65"/>
    <cellStyle name="Uwaga" xfId="66"/>
    <cellStyle name="Currency" xfId="67"/>
    <cellStyle name="Currency [0]" xfId="68"/>
    <cellStyle name="Walutowy 2" xfId="69"/>
    <cellStyle name="Walutowy 3" xfId="70"/>
    <cellStyle name="Zły"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D58"/>
  <sheetViews>
    <sheetView showGridLines="0" view="pageBreakPreview" zoomScaleNormal="93" zoomScaleSheetLayoutView="100" zoomScalePageLayoutView="115" workbookViewId="0" topLeftCell="A1">
      <selection activeCell="B41" sqref="B41:D41"/>
    </sheetView>
  </sheetViews>
  <sheetFormatPr defaultColWidth="9.00390625" defaultRowHeight="12.75"/>
  <cols>
    <col min="1" max="1" width="4.375" style="9" customWidth="1"/>
    <col min="2" max="3" width="30.00390625" style="9" customWidth="1"/>
    <col min="4" max="4" width="41.625" style="19" customWidth="1"/>
    <col min="5" max="5" width="1.875" style="9" customWidth="1"/>
    <col min="6" max="8" width="9.125" style="9" customWidth="1"/>
    <col min="9" max="9" width="22.25390625" style="9" customWidth="1"/>
    <col min="10" max="11" width="16.125" style="9" customWidth="1"/>
    <col min="12" max="16384" width="9.125" style="9" customWidth="1"/>
  </cols>
  <sheetData>
    <row r="1" ht="15">
      <c r="D1" s="7" t="s">
        <v>54</v>
      </c>
    </row>
    <row r="2" spans="2:4" ht="15">
      <c r="B2" s="18"/>
      <c r="C2" s="18" t="s">
        <v>51</v>
      </c>
      <c r="D2" s="18"/>
    </row>
    <row r="4" spans="2:3" ht="15">
      <c r="B4" s="9" t="s">
        <v>43</v>
      </c>
      <c r="C4" s="9" t="s">
        <v>71</v>
      </c>
    </row>
    <row r="6" spans="2:4" ht="36" customHeight="1">
      <c r="B6" s="9" t="s">
        <v>42</v>
      </c>
      <c r="C6" s="88" t="s">
        <v>72</v>
      </c>
      <c r="D6" s="88"/>
    </row>
    <row r="8" spans="2:4" ht="15">
      <c r="B8" s="21" t="s">
        <v>37</v>
      </c>
      <c r="C8" s="89"/>
      <c r="D8" s="90"/>
    </row>
    <row r="9" spans="2:4" ht="15">
      <c r="B9" s="21" t="s">
        <v>44</v>
      </c>
      <c r="C9" s="84"/>
      <c r="D9" s="85"/>
    </row>
    <row r="10" spans="2:4" ht="15">
      <c r="B10" s="21" t="s">
        <v>36</v>
      </c>
      <c r="C10" s="81"/>
      <c r="D10" s="82"/>
    </row>
    <row r="11" spans="2:4" ht="15">
      <c r="B11" s="21" t="s">
        <v>45</v>
      </c>
      <c r="C11" s="81"/>
      <c r="D11" s="82"/>
    </row>
    <row r="12" spans="2:4" ht="15">
      <c r="B12" s="21" t="s">
        <v>46</v>
      </c>
      <c r="C12" s="81"/>
      <c r="D12" s="82"/>
    </row>
    <row r="13" spans="2:4" ht="15">
      <c r="B13" s="21" t="s">
        <v>47</v>
      </c>
      <c r="C13" s="81"/>
      <c r="D13" s="82"/>
    </row>
    <row r="14" spans="2:4" ht="15">
      <c r="B14" s="21" t="s">
        <v>48</v>
      </c>
      <c r="C14" s="81"/>
      <c r="D14" s="82"/>
    </row>
    <row r="15" spans="2:4" ht="15">
      <c r="B15" s="21" t="s">
        <v>49</v>
      </c>
      <c r="C15" s="81"/>
      <c r="D15" s="82"/>
    </row>
    <row r="16" spans="2:4" ht="15">
      <c r="B16" s="21" t="s">
        <v>50</v>
      </c>
      <c r="C16" s="81"/>
      <c r="D16" s="82"/>
    </row>
    <row r="17" spans="3:4" ht="15">
      <c r="C17" s="6"/>
      <c r="D17" s="22"/>
    </row>
    <row r="18" spans="1:4" ht="15">
      <c r="A18" s="9" t="s">
        <v>2</v>
      </c>
      <c r="B18" s="86" t="s">
        <v>67</v>
      </c>
      <c r="C18" s="86"/>
      <c r="D18" s="86"/>
    </row>
    <row r="19" spans="3:4" ht="15">
      <c r="C19" s="1"/>
      <c r="D19" s="23"/>
    </row>
    <row r="20" spans="2:4" ht="21" customHeight="1">
      <c r="B20" s="5" t="s">
        <v>18</v>
      </c>
      <c r="C20" s="24" t="s">
        <v>1</v>
      </c>
      <c r="D20" s="6"/>
    </row>
    <row r="21" spans="2:4" ht="15">
      <c r="B21" s="21" t="s">
        <v>25</v>
      </c>
      <c r="C21" s="25">
        <f>'część (1)'!H$6</f>
        <v>0</v>
      </c>
      <c r="D21" s="26"/>
    </row>
    <row r="22" spans="2:4" ht="15">
      <c r="B22" s="21" t="s">
        <v>26</v>
      </c>
      <c r="C22" s="25">
        <f>'część (2)'!H$6</f>
        <v>0</v>
      </c>
      <c r="D22" s="26"/>
    </row>
    <row r="23" spans="2:4" ht="15">
      <c r="B23" s="21" t="s">
        <v>27</v>
      </c>
      <c r="C23" s="25">
        <f>'część (3)'!H$6</f>
        <v>0</v>
      </c>
      <c r="D23" s="26"/>
    </row>
    <row r="24" spans="2:4" ht="15">
      <c r="B24" s="21" t="s">
        <v>28</v>
      </c>
      <c r="C24" s="25">
        <f>'część (4)'!H$6</f>
        <v>0</v>
      </c>
      <c r="D24" s="26"/>
    </row>
    <row r="25" spans="2:4" ht="15">
      <c r="B25" s="21" t="s">
        <v>29</v>
      </c>
      <c r="C25" s="25">
        <f>'część (5)'!H$6</f>
        <v>0</v>
      </c>
      <c r="D25" s="26"/>
    </row>
    <row r="26" spans="3:4" ht="2.25" customHeight="1">
      <c r="C26" s="40"/>
      <c r="D26" s="26"/>
    </row>
    <row r="27" spans="3:4" ht="2.25" customHeight="1">
      <c r="C27" s="40"/>
      <c r="D27" s="26"/>
    </row>
    <row r="28" spans="3:4" ht="0.75" customHeight="1">
      <c r="C28" s="40"/>
      <c r="D28" s="26"/>
    </row>
    <row r="29" spans="3:4" ht="6" customHeight="1">
      <c r="C29" s="40"/>
      <c r="D29" s="26"/>
    </row>
    <row r="30" spans="3:4" ht="5.25" customHeight="1">
      <c r="C30" s="40"/>
      <c r="D30" s="26"/>
    </row>
    <row r="31" spans="1:4" ht="82.5" customHeight="1">
      <c r="A31" s="9" t="s">
        <v>3</v>
      </c>
      <c r="B31" s="86" t="s">
        <v>66</v>
      </c>
      <c r="C31" s="86"/>
      <c r="D31" s="86"/>
    </row>
    <row r="32" spans="1:4" ht="15.75" customHeight="1">
      <c r="A32" s="9" t="s">
        <v>4</v>
      </c>
      <c r="B32" s="91" t="s">
        <v>65</v>
      </c>
      <c r="C32" s="91"/>
      <c r="D32" s="91"/>
    </row>
    <row r="33" spans="1:4" ht="33" customHeight="1">
      <c r="A33" s="9" t="s">
        <v>5</v>
      </c>
      <c r="B33" s="87" t="s">
        <v>73</v>
      </c>
      <c r="C33" s="87"/>
      <c r="D33" s="87"/>
    </row>
    <row r="34" spans="1:4" ht="30" customHeight="1">
      <c r="A34" s="9" t="s">
        <v>33</v>
      </c>
      <c r="B34" s="87" t="s">
        <v>68</v>
      </c>
      <c r="C34" s="87"/>
      <c r="D34" s="87"/>
    </row>
    <row r="35" spans="1:4" s="27" customFormat="1" ht="51" customHeight="1">
      <c r="A35" s="9" t="s">
        <v>40</v>
      </c>
      <c r="B35" s="76" t="s">
        <v>74</v>
      </c>
      <c r="C35" s="76"/>
      <c r="D35" s="76"/>
    </row>
    <row r="36" spans="1:4" s="27" customFormat="1" ht="64.5" customHeight="1" hidden="1">
      <c r="A36" s="9"/>
      <c r="B36" s="76"/>
      <c r="C36" s="76"/>
      <c r="D36" s="76"/>
    </row>
    <row r="37" spans="1:4" ht="31.5" customHeight="1">
      <c r="A37" s="9" t="s">
        <v>6</v>
      </c>
      <c r="B37" s="76" t="s">
        <v>23</v>
      </c>
      <c r="C37" s="76"/>
      <c r="D37" s="76"/>
    </row>
    <row r="38" spans="1:4" ht="30" customHeight="1">
      <c r="A38" s="9" t="s">
        <v>7</v>
      </c>
      <c r="B38" s="77" t="s">
        <v>34</v>
      </c>
      <c r="C38" s="77"/>
      <c r="D38" s="77"/>
    </row>
    <row r="39" spans="1:4" ht="28.5" customHeight="1">
      <c r="A39" s="9" t="s">
        <v>20</v>
      </c>
      <c r="B39" s="76" t="s">
        <v>35</v>
      </c>
      <c r="C39" s="76"/>
      <c r="D39" s="76"/>
    </row>
    <row r="40" spans="1:4" ht="33.75" customHeight="1">
      <c r="A40" s="9" t="s">
        <v>39</v>
      </c>
      <c r="B40" s="76" t="s">
        <v>60</v>
      </c>
      <c r="C40" s="76"/>
      <c r="D40" s="76"/>
    </row>
    <row r="41" spans="2:4" ht="33.75" customHeight="1">
      <c r="B41" s="76" t="s">
        <v>58</v>
      </c>
      <c r="C41" s="76"/>
      <c r="D41" s="76"/>
    </row>
    <row r="42" spans="2:4" ht="22.5" customHeight="1">
      <c r="B42" s="83" t="s">
        <v>59</v>
      </c>
      <c r="C42" s="83"/>
      <c r="D42" s="83"/>
    </row>
    <row r="43" spans="1:4" ht="18" customHeight="1">
      <c r="A43" s="9" t="s">
        <v>0</v>
      </c>
      <c r="B43" s="4" t="s">
        <v>8</v>
      </c>
      <c r="C43" s="1"/>
      <c r="D43" s="9"/>
    </row>
    <row r="44" spans="1:4" ht="18" customHeight="1">
      <c r="A44" s="29"/>
      <c r="B44" s="78" t="s">
        <v>21</v>
      </c>
      <c r="C44" s="79"/>
      <c r="D44" s="80"/>
    </row>
    <row r="45" spans="2:4" ht="18" customHeight="1">
      <c r="B45" s="78" t="s">
        <v>9</v>
      </c>
      <c r="C45" s="80"/>
      <c r="D45" s="21"/>
    </row>
    <row r="46" spans="2:4" ht="18" customHeight="1">
      <c r="B46" s="92"/>
      <c r="C46" s="93"/>
      <c r="D46" s="21"/>
    </row>
    <row r="47" spans="2:4" ht="18" customHeight="1">
      <c r="B47" s="92"/>
      <c r="C47" s="93"/>
      <c r="D47" s="21"/>
    </row>
    <row r="48" spans="2:4" ht="18" customHeight="1">
      <c r="B48" s="92"/>
      <c r="C48" s="93"/>
      <c r="D48" s="21"/>
    </row>
    <row r="49" spans="2:4" ht="9.75" customHeight="1">
      <c r="B49" s="31" t="s">
        <v>11</v>
      </c>
      <c r="C49" s="31"/>
      <c r="D49" s="7"/>
    </row>
    <row r="50" spans="2:4" ht="18" customHeight="1">
      <c r="B50" s="78" t="s">
        <v>22</v>
      </c>
      <c r="C50" s="79"/>
      <c r="D50" s="80"/>
    </row>
    <row r="51" spans="2:4" ht="18" customHeight="1">
      <c r="B51" s="32" t="s">
        <v>9</v>
      </c>
      <c r="C51" s="30" t="s">
        <v>10</v>
      </c>
      <c r="D51" s="33" t="s">
        <v>12</v>
      </c>
    </row>
    <row r="52" spans="2:4" ht="18" customHeight="1">
      <c r="B52" s="34"/>
      <c r="C52" s="30"/>
      <c r="D52" s="35"/>
    </row>
    <row r="53" spans="2:4" ht="18" customHeight="1">
      <c r="B53" s="34"/>
      <c r="C53" s="30"/>
      <c r="D53" s="35"/>
    </row>
    <row r="54" spans="2:4" ht="7.5" customHeight="1">
      <c r="B54" s="31"/>
      <c r="C54" s="31"/>
      <c r="D54" s="7"/>
    </row>
    <row r="55" spans="2:4" ht="18" customHeight="1">
      <c r="B55" s="78" t="s">
        <v>24</v>
      </c>
      <c r="C55" s="79"/>
      <c r="D55" s="80"/>
    </row>
    <row r="56" spans="2:4" ht="18" customHeight="1">
      <c r="B56" s="78" t="s">
        <v>13</v>
      </c>
      <c r="C56" s="80"/>
      <c r="D56" s="21"/>
    </row>
    <row r="57" spans="2:4" ht="18" customHeight="1">
      <c r="B57" s="90"/>
      <c r="C57" s="90"/>
      <c r="D57" s="21"/>
    </row>
    <row r="58" spans="2:4" ht="34.5" customHeight="1">
      <c r="B58" s="20"/>
      <c r="C58" s="28"/>
      <c r="D58" s="28"/>
    </row>
  </sheetData>
  <sheetProtection/>
  <mergeCells count="32">
    <mergeCell ref="B45:C45"/>
    <mergeCell ref="B57:C57"/>
    <mergeCell ref="B46:C46"/>
    <mergeCell ref="B47:C47"/>
    <mergeCell ref="B48:C48"/>
    <mergeCell ref="B50:D50"/>
    <mergeCell ref="B56:C56"/>
    <mergeCell ref="B55:D55"/>
    <mergeCell ref="C6:D6"/>
    <mergeCell ref="C13:D13"/>
    <mergeCell ref="B36:D36"/>
    <mergeCell ref="C11:D11"/>
    <mergeCell ref="C14:D14"/>
    <mergeCell ref="C8:D8"/>
    <mergeCell ref="B33:D33"/>
    <mergeCell ref="B32:D32"/>
    <mergeCell ref="B35:D35"/>
    <mergeCell ref="C16:D16"/>
    <mergeCell ref="C9:D9"/>
    <mergeCell ref="C10:D10"/>
    <mergeCell ref="C12:D12"/>
    <mergeCell ref="B31:D31"/>
    <mergeCell ref="B18:D18"/>
    <mergeCell ref="B34:D34"/>
    <mergeCell ref="B39:D39"/>
    <mergeCell ref="B38:D38"/>
    <mergeCell ref="B41:D41"/>
    <mergeCell ref="B40:D40"/>
    <mergeCell ref="B44:D44"/>
    <mergeCell ref="C15:D15"/>
    <mergeCell ref="B37:D37"/>
    <mergeCell ref="B42:D42"/>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T67"/>
  <sheetViews>
    <sheetView showGridLines="0" tabSelected="1" view="pageBreakPreview" zoomScale="80" zoomScaleNormal="80" zoomScaleSheetLayoutView="80" zoomScalePageLayoutView="85" workbookViewId="0" topLeftCell="A1">
      <selection activeCell="B15" sqref="B15"/>
    </sheetView>
  </sheetViews>
  <sheetFormatPr defaultColWidth="9.00390625" defaultRowHeight="12.75"/>
  <cols>
    <col min="1" max="1" width="5.125" style="1" customWidth="1"/>
    <col min="2" max="2" width="22.00390625" style="1" customWidth="1"/>
    <col min="3" max="3" width="17.375" style="1" customWidth="1"/>
    <col min="4" max="4" width="37.75390625" style="1" customWidth="1"/>
    <col min="5" max="5" width="13.875" style="23"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17.8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DFP.271.83.2019.KK</v>
      </c>
      <c r="N1" s="39" t="s">
        <v>55</v>
      </c>
      <c r="S1" s="2"/>
      <c r="T1" s="2"/>
    </row>
    <row r="2" spans="7:9" ht="15">
      <c r="G2" s="94"/>
      <c r="H2" s="94"/>
      <c r="I2" s="94"/>
    </row>
    <row r="3" ht="15">
      <c r="N3" s="39" t="s">
        <v>62</v>
      </c>
    </row>
    <row r="4" spans="2:17" ht="15">
      <c r="B4" s="4" t="s">
        <v>14</v>
      </c>
      <c r="C4" s="5">
        <v>1</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95">
        <f>SUM(N11:N15)</f>
        <v>0</v>
      </c>
      <c r="I6" s="96"/>
      <c r="Q6" s="1"/>
    </row>
    <row r="7" spans="1:17" ht="7.5" customHeight="1">
      <c r="A7" s="4"/>
      <c r="C7" s="9"/>
      <c r="D7" s="9"/>
      <c r="E7" s="19"/>
      <c r="F7" s="9"/>
      <c r="G7" s="9"/>
      <c r="H7" s="9"/>
      <c r="I7" s="9"/>
      <c r="J7" s="9"/>
      <c r="K7" s="9"/>
      <c r="L7" s="9"/>
      <c r="Q7" s="1"/>
    </row>
    <row r="8" spans="1:17" ht="12" customHeight="1" hidden="1">
      <c r="A8" s="4"/>
      <c r="B8" s="12"/>
      <c r="C8" s="13"/>
      <c r="D8" s="13"/>
      <c r="E8" s="13"/>
      <c r="F8" s="13"/>
      <c r="G8" s="13"/>
      <c r="H8" s="13"/>
      <c r="I8" s="13"/>
      <c r="J8" s="13"/>
      <c r="K8" s="13"/>
      <c r="L8" s="13"/>
      <c r="Q8" s="1"/>
    </row>
    <row r="9" spans="2:17" ht="15" hidden="1">
      <c r="B9" s="4"/>
      <c r="Q9" s="1"/>
    </row>
    <row r="10" spans="1:14" s="4" customFormat="1" ht="73.5" customHeight="1">
      <c r="A10" s="5" t="s">
        <v>38</v>
      </c>
      <c r="B10" s="5" t="s">
        <v>15</v>
      </c>
      <c r="C10" s="5" t="s">
        <v>16</v>
      </c>
      <c r="D10" s="5" t="s">
        <v>52</v>
      </c>
      <c r="E10" s="36" t="s">
        <v>96</v>
      </c>
      <c r="F10" s="14"/>
      <c r="G10" s="5" t="str">
        <f>"Nazwa handlowa /
"&amp;C10&amp;" / 
"&amp;D10</f>
        <v>Nazwa handlowa /
Dawka / 
Postać /Opakowanie</v>
      </c>
      <c r="H10" s="5" t="s">
        <v>56</v>
      </c>
      <c r="I10" s="5" t="str">
        <f>B10</f>
        <v>Skład</v>
      </c>
      <c r="J10" s="5" t="s">
        <v>57</v>
      </c>
      <c r="K10" s="5" t="s">
        <v>30</v>
      </c>
      <c r="L10" s="5" t="s">
        <v>31</v>
      </c>
      <c r="M10" s="5" t="s">
        <v>32</v>
      </c>
      <c r="N10" s="5" t="s">
        <v>17</v>
      </c>
    </row>
    <row r="11" spans="1:14" ht="69" customHeight="1">
      <c r="A11" s="66" t="s">
        <v>2</v>
      </c>
      <c r="B11" s="37" t="s">
        <v>75</v>
      </c>
      <c r="C11" s="37" t="s">
        <v>76</v>
      </c>
      <c r="D11" s="42" t="s">
        <v>77</v>
      </c>
      <c r="E11" s="67">
        <v>50</v>
      </c>
      <c r="F11" s="14" t="s">
        <v>41</v>
      </c>
      <c r="G11" s="15" t="s">
        <v>53</v>
      </c>
      <c r="H11" s="55"/>
      <c r="I11" s="55"/>
      <c r="J11" s="16"/>
      <c r="K11" s="15"/>
      <c r="L11" s="15" t="str">
        <f>IF(K11=0,"0,00",IF(K11&gt;0,ROUND(E11/K11,2)))</f>
        <v>0,00</v>
      </c>
      <c r="M11" s="15"/>
      <c r="N11" s="17">
        <f>ROUND(L11*ROUND(M11,2),2)</f>
        <v>0</v>
      </c>
    </row>
    <row r="12" spans="1:14" ht="114.75" customHeight="1">
      <c r="A12" s="66" t="s">
        <v>70</v>
      </c>
      <c r="B12" s="37" t="s">
        <v>78</v>
      </c>
      <c r="C12" s="37" t="s">
        <v>79</v>
      </c>
      <c r="D12" s="42" t="s">
        <v>80</v>
      </c>
      <c r="E12" s="67">
        <v>100</v>
      </c>
      <c r="F12" s="14" t="s">
        <v>41</v>
      </c>
      <c r="G12" s="15" t="s">
        <v>53</v>
      </c>
      <c r="H12" s="55"/>
      <c r="I12" s="55"/>
      <c r="J12" s="16"/>
      <c r="K12" s="15"/>
      <c r="L12" s="15" t="str">
        <f>IF(K12=0,"0,00",IF(K12&gt;0,ROUND(E12/K12,2)))</f>
        <v>0,00</v>
      </c>
      <c r="M12" s="15"/>
      <c r="N12" s="17">
        <f>ROUND(L12*ROUND(M12,2),2)</f>
        <v>0</v>
      </c>
    </row>
    <row r="13" spans="1:14" ht="367.5" customHeight="1">
      <c r="A13" s="66" t="s">
        <v>4</v>
      </c>
      <c r="B13" s="37" t="s">
        <v>81</v>
      </c>
      <c r="C13" s="37" t="s">
        <v>82</v>
      </c>
      <c r="D13" s="42" t="s">
        <v>83</v>
      </c>
      <c r="E13" s="67">
        <v>500</v>
      </c>
      <c r="F13" s="14" t="s">
        <v>41</v>
      </c>
      <c r="G13" s="15" t="s">
        <v>53</v>
      </c>
      <c r="H13" s="55"/>
      <c r="I13" s="55"/>
      <c r="J13" s="16"/>
      <c r="K13" s="15"/>
      <c r="L13" s="15" t="str">
        <f>IF(K13=0,"0,00",IF(K13&gt;0,ROUND(E13/K13,2)))</f>
        <v>0,00</v>
      </c>
      <c r="M13" s="15"/>
      <c r="N13" s="17">
        <f>ROUND(L13*ROUND(M13,2),2)</f>
        <v>0</v>
      </c>
    </row>
    <row r="14" spans="1:14" ht="120.75" customHeight="1">
      <c r="A14" s="66" t="s">
        <v>5</v>
      </c>
      <c r="B14" s="37" t="s">
        <v>84</v>
      </c>
      <c r="C14" s="37" t="s">
        <v>85</v>
      </c>
      <c r="D14" s="42" t="s">
        <v>86</v>
      </c>
      <c r="E14" s="67">
        <v>900</v>
      </c>
      <c r="F14" s="14" t="s">
        <v>41</v>
      </c>
      <c r="G14" s="15" t="s">
        <v>53</v>
      </c>
      <c r="H14" s="55"/>
      <c r="I14" s="55"/>
      <c r="J14" s="16"/>
      <c r="K14" s="15"/>
      <c r="L14" s="15" t="str">
        <f>IF(K14=0,"0,00",IF(K14&gt;0,ROUND(E14/K14,2)))</f>
        <v>0,00</v>
      </c>
      <c r="M14" s="15"/>
      <c r="N14" s="17">
        <f>ROUND(L14*ROUND(M14,2),2)</f>
        <v>0</v>
      </c>
    </row>
    <row r="15" spans="1:14" ht="109.5" customHeight="1">
      <c r="A15" s="66" t="s">
        <v>33</v>
      </c>
      <c r="B15" s="37" t="s">
        <v>87</v>
      </c>
      <c r="C15" s="37" t="s">
        <v>88</v>
      </c>
      <c r="D15" s="42" t="s">
        <v>89</v>
      </c>
      <c r="E15" s="67">
        <v>200</v>
      </c>
      <c r="F15" s="14" t="s">
        <v>41</v>
      </c>
      <c r="G15" s="15" t="s">
        <v>53</v>
      </c>
      <c r="H15" s="55"/>
      <c r="I15" s="55"/>
      <c r="J15" s="16"/>
      <c r="K15" s="15"/>
      <c r="L15" s="15" t="str">
        <f>IF(K15=0,"0,00",IF(K15&gt;0,ROUND(E15/K15,2)))</f>
        <v>0,00</v>
      </c>
      <c r="M15" s="15"/>
      <c r="N15" s="17">
        <f>ROUND(L15*ROUND(M15,2),2)</f>
        <v>0</v>
      </c>
    </row>
    <row r="16" spans="1:17" ht="15">
      <c r="A16" s="9"/>
      <c r="B16" s="43"/>
      <c r="C16" s="43"/>
      <c r="D16" s="49"/>
      <c r="E16" s="54"/>
      <c r="F16" s="50"/>
      <c r="G16" s="45"/>
      <c r="H16" s="45"/>
      <c r="I16" s="45"/>
      <c r="J16" s="46"/>
      <c r="K16" s="45"/>
      <c r="L16" s="45"/>
      <c r="M16" s="45"/>
      <c r="N16" s="47"/>
      <c r="Q16" s="1"/>
    </row>
    <row r="17" spans="2:17" ht="16.5" customHeight="1">
      <c r="B17" s="98" t="s">
        <v>90</v>
      </c>
      <c r="C17" s="98"/>
      <c r="D17" s="98"/>
      <c r="E17" s="98"/>
      <c r="F17" s="98"/>
      <c r="Q17" s="1"/>
    </row>
    <row r="18" spans="2:17" ht="15">
      <c r="B18" s="97"/>
      <c r="C18" s="97"/>
      <c r="D18" s="97"/>
      <c r="E18" s="97"/>
      <c r="F18" s="97"/>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row r="67" ht="15">
      <c r="Q67" s="1"/>
    </row>
  </sheetData>
  <sheetProtection/>
  <mergeCells count="4">
    <mergeCell ref="G2:I2"/>
    <mergeCell ref="H6:I6"/>
    <mergeCell ref="B18:F18"/>
    <mergeCell ref="B17:F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T41"/>
  <sheetViews>
    <sheetView showGridLines="0" view="pageBreakPreview" zoomScale="80" zoomScaleNormal="80" zoomScaleSheetLayoutView="80" zoomScalePageLayoutView="80" workbookViewId="0" topLeftCell="A1">
      <selection activeCell="G12" sqref="G12"/>
    </sheetView>
  </sheetViews>
  <sheetFormatPr defaultColWidth="9.00390625" defaultRowHeight="12.75"/>
  <cols>
    <col min="1" max="1" width="5.125" style="1" customWidth="1"/>
    <col min="2" max="2" width="24.75390625" style="1" customWidth="1"/>
    <col min="3" max="3" width="27.125" style="1" customWidth="1"/>
    <col min="4" max="4" width="29.875" style="1" customWidth="1"/>
    <col min="5" max="5" width="13.125" style="23" customWidth="1"/>
    <col min="6" max="6" width="12.875" style="1" customWidth="1"/>
    <col min="7" max="7" width="22.125" style="1" customWidth="1"/>
    <col min="8" max="8" width="17.625" style="1" customWidth="1"/>
    <col min="9" max="9" width="15.125" style="1" customWidth="1"/>
    <col min="10" max="10" width="16.125" style="1" customWidth="1"/>
    <col min="11" max="13" width="15.25390625" style="1" customWidth="1"/>
    <col min="14" max="14" width="18.7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oferty'!C4</f>
        <v>DFP.271.83.2019.KK</v>
      </c>
      <c r="N1" s="39" t="s">
        <v>55</v>
      </c>
      <c r="S1" s="2"/>
      <c r="T1" s="2"/>
    </row>
    <row r="2" spans="7:9" ht="15">
      <c r="G2" s="94"/>
      <c r="H2" s="94"/>
      <c r="I2" s="94"/>
    </row>
    <row r="3" ht="15">
      <c r="N3" s="39" t="s">
        <v>62</v>
      </c>
    </row>
    <row r="4" spans="2:17" ht="15">
      <c r="B4" s="4" t="s">
        <v>117</v>
      </c>
      <c r="C4" s="5">
        <v>2</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95">
        <f>SUM(N11:N12)</f>
        <v>0</v>
      </c>
      <c r="I6" s="96"/>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4" customFormat="1" ht="73.5" customHeight="1">
      <c r="A10" s="5" t="s">
        <v>38</v>
      </c>
      <c r="B10" s="5" t="s">
        <v>15</v>
      </c>
      <c r="C10" s="5" t="s">
        <v>16</v>
      </c>
      <c r="D10" s="11" t="s">
        <v>63</v>
      </c>
      <c r="E10" s="36" t="s">
        <v>97</v>
      </c>
      <c r="F10" s="14"/>
      <c r="G10" s="5" t="str">
        <f>"Nazwa handlowa /
"&amp;C10&amp;" / 
"&amp;D10</f>
        <v>Nazwa handlowa /
Dawka / 
Postać/ Opakowanie</v>
      </c>
      <c r="H10" s="5" t="s">
        <v>56</v>
      </c>
      <c r="I10" s="5" t="str">
        <f>B10</f>
        <v>Skład</v>
      </c>
      <c r="J10" s="5" t="s">
        <v>57</v>
      </c>
      <c r="K10" s="5" t="s">
        <v>30</v>
      </c>
      <c r="L10" s="5" t="s">
        <v>31</v>
      </c>
      <c r="M10" s="5" t="s">
        <v>32</v>
      </c>
      <c r="N10" s="5" t="s">
        <v>17</v>
      </c>
    </row>
    <row r="11" spans="1:14" s="4" customFormat="1" ht="262.5" customHeight="1">
      <c r="A11" s="66" t="s">
        <v>2</v>
      </c>
      <c r="B11" s="21" t="s">
        <v>91</v>
      </c>
      <c r="C11" s="21" t="s">
        <v>92</v>
      </c>
      <c r="D11" s="68" t="s">
        <v>93</v>
      </c>
      <c r="E11" s="69">
        <v>180</v>
      </c>
      <c r="F11" s="14" t="s">
        <v>41</v>
      </c>
      <c r="G11" s="15" t="s">
        <v>53</v>
      </c>
      <c r="H11" s="5"/>
      <c r="I11" s="5"/>
      <c r="J11" s="5"/>
      <c r="K11" s="5"/>
      <c r="L11" s="15" t="str">
        <f>IF(K11=0,"0,00",IF(K11&gt;0,ROUND(E11/K11,2)))</f>
        <v>0,00</v>
      </c>
      <c r="M11" s="5"/>
      <c r="N11" s="17">
        <f>ROUND(L11*ROUND(M11,2),2)</f>
        <v>0</v>
      </c>
    </row>
    <row r="12" spans="1:14" s="4" customFormat="1" ht="134.25" customHeight="1">
      <c r="A12" s="66" t="s">
        <v>70</v>
      </c>
      <c r="B12" s="21" t="s">
        <v>94</v>
      </c>
      <c r="C12" s="21" t="s">
        <v>116</v>
      </c>
      <c r="D12" s="68" t="s">
        <v>95</v>
      </c>
      <c r="E12" s="70">
        <v>500</v>
      </c>
      <c r="F12" s="14" t="s">
        <v>41</v>
      </c>
      <c r="G12" s="15" t="s">
        <v>53</v>
      </c>
      <c r="H12" s="5"/>
      <c r="I12" s="5"/>
      <c r="J12" s="5"/>
      <c r="K12" s="5"/>
      <c r="L12" s="15" t="str">
        <f>IF(K12=0,"0,00",IF(K12&gt;0,ROUND(E12/K12,2)))</f>
        <v>0,00</v>
      </c>
      <c r="M12" s="5"/>
      <c r="N12" s="17">
        <f>ROUND(L12*ROUND(M12,2),2)</f>
        <v>0</v>
      </c>
    </row>
    <row r="14" spans="2:14" ht="15" customHeight="1">
      <c r="B14" s="94" t="s">
        <v>90</v>
      </c>
      <c r="C14" s="94"/>
      <c r="D14" s="94"/>
      <c r="E14" s="94"/>
      <c r="F14" s="94"/>
      <c r="G14" s="94"/>
      <c r="H14" s="94"/>
      <c r="I14" s="94"/>
      <c r="J14" s="94"/>
      <c r="K14" s="94"/>
      <c r="L14" s="94"/>
      <c r="M14" s="94"/>
      <c r="N14" s="94"/>
    </row>
    <row r="15" spans="2:17" ht="20.25" customHeight="1">
      <c r="B15" s="91"/>
      <c r="C15" s="97"/>
      <c r="D15" s="97"/>
      <c r="E15" s="97"/>
      <c r="F15" s="97"/>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sheetData>
  <sheetProtection/>
  <mergeCells count="4">
    <mergeCell ref="G2:I2"/>
    <mergeCell ref="H6:I6"/>
    <mergeCell ref="B15:F15"/>
    <mergeCell ref="B14:N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T33"/>
  <sheetViews>
    <sheetView showGridLines="0" view="pageBreakPreview" zoomScale="80" zoomScaleNormal="80" zoomScaleSheetLayoutView="80" zoomScalePageLayoutView="80" workbookViewId="0" topLeftCell="A1">
      <selection activeCell="C4" sqref="C4"/>
    </sheetView>
  </sheetViews>
  <sheetFormatPr defaultColWidth="9.00390625" defaultRowHeight="12.75"/>
  <cols>
    <col min="1" max="1" width="5.125" style="1" customWidth="1"/>
    <col min="2" max="2" width="18.75390625" style="1" customWidth="1"/>
    <col min="3" max="3" width="18.625" style="1" customWidth="1"/>
    <col min="4" max="4" width="22.87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19.2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DFP.271.83.2019.KK</v>
      </c>
      <c r="N1" s="39" t="s">
        <v>55</v>
      </c>
      <c r="S1" s="2"/>
      <c r="T1" s="2"/>
    </row>
    <row r="2" spans="7:9" ht="15">
      <c r="G2" s="94"/>
      <c r="H2" s="94"/>
      <c r="I2" s="94"/>
    </row>
    <row r="3" ht="15">
      <c r="N3" s="39" t="s">
        <v>62</v>
      </c>
    </row>
    <row r="4" spans="2:17" ht="15">
      <c r="B4" s="4" t="s">
        <v>14</v>
      </c>
      <c r="C4" s="5">
        <v>3</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95">
        <f>SUM(N11:N12)</f>
        <v>0</v>
      </c>
      <c r="I6" s="96"/>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4" customFormat="1" ht="73.5" customHeight="1">
      <c r="A10" s="5" t="s">
        <v>38</v>
      </c>
      <c r="B10" s="5" t="s">
        <v>15</v>
      </c>
      <c r="C10" s="5" t="s">
        <v>16</v>
      </c>
      <c r="D10" s="5" t="s">
        <v>64</v>
      </c>
      <c r="E10" s="36" t="s">
        <v>61</v>
      </c>
      <c r="F10" s="14"/>
      <c r="G10" s="5" t="str">
        <f>"Nazwa handlowa /
"&amp;C10&amp;" / 
"&amp;D10</f>
        <v>Nazwa handlowa /
Dawka / 
Postać/Opakowanie</v>
      </c>
      <c r="H10" s="5" t="s">
        <v>69</v>
      </c>
      <c r="I10" s="5" t="str">
        <f>B10</f>
        <v>Skład</v>
      </c>
      <c r="J10" s="5" t="s">
        <v>104</v>
      </c>
      <c r="K10" s="5" t="s">
        <v>30</v>
      </c>
      <c r="L10" s="5" t="s">
        <v>31</v>
      </c>
      <c r="M10" s="5" t="s">
        <v>32</v>
      </c>
      <c r="N10" s="5" t="s">
        <v>17</v>
      </c>
    </row>
    <row r="11" spans="1:14" ht="138.75" customHeight="1">
      <c r="A11" s="66" t="s">
        <v>2</v>
      </c>
      <c r="B11" s="37" t="s">
        <v>98</v>
      </c>
      <c r="C11" s="37" t="s">
        <v>99</v>
      </c>
      <c r="D11" s="37" t="s">
        <v>100</v>
      </c>
      <c r="E11" s="38">
        <v>600</v>
      </c>
      <c r="F11" s="14" t="s">
        <v>41</v>
      </c>
      <c r="G11" s="15" t="s">
        <v>53</v>
      </c>
      <c r="H11" s="15"/>
      <c r="I11" s="15"/>
      <c r="J11" s="16"/>
      <c r="K11" s="15"/>
      <c r="L11" s="15" t="str">
        <f>IF(K11=0,"0,00",IF(K11&gt;0,ROUND(E11/K11,2)))</f>
        <v>0,00</v>
      </c>
      <c r="M11" s="15"/>
      <c r="N11" s="17">
        <f>ROUND(L11*ROUND(M11,2),2)</f>
        <v>0</v>
      </c>
    </row>
    <row r="12" spans="1:14" ht="279.75" customHeight="1">
      <c r="A12" s="66" t="s">
        <v>70</v>
      </c>
      <c r="B12" s="37" t="s">
        <v>101</v>
      </c>
      <c r="C12" s="37" t="s">
        <v>102</v>
      </c>
      <c r="D12" s="37" t="s">
        <v>103</v>
      </c>
      <c r="E12" s="38">
        <v>50</v>
      </c>
      <c r="F12" s="14" t="s">
        <v>41</v>
      </c>
      <c r="G12" s="15" t="s">
        <v>53</v>
      </c>
      <c r="H12" s="15"/>
      <c r="I12" s="15"/>
      <c r="J12" s="16"/>
      <c r="K12" s="15"/>
      <c r="L12" s="15" t="str">
        <f>IF(K12=0,"0,00",IF(K12&gt;0,ROUND(E12/K12,2)))</f>
        <v>0,00</v>
      </c>
      <c r="M12" s="15"/>
      <c r="N12" s="17">
        <f>ROUND(L12*ROUND(M12,2),2)</f>
        <v>0</v>
      </c>
    </row>
    <row r="13" spans="1:14" ht="18.75" customHeight="1">
      <c r="A13" s="9"/>
      <c r="B13" s="43"/>
      <c r="C13" s="43"/>
      <c r="D13" s="43"/>
      <c r="E13" s="44"/>
      <c r="F13" s="9"/>
      <c r="G13" s="45"/>
      <c r="H13" s="45"/>
      <c r="I13" s="45"/>
      <c r="J13" s="46"/>
      <c r="K13" s="45"/>
      <c r="L13" s="45"/>
      <c r="M13" s="45"/>
      <c r="N13" s="47"/>
    </row>
    <row r="14" spans="2:5" s="2" customFormat="1" ht="18" customHeight="1">
      <c r="B14" s="2" t="s">
        <v>90</v>
      </c>
      <c r="E14" s="41"/>
    </row>
    <row r="15" s="2" customFormat="1" ht="15">
      <c r="E15" s="41"/>
    </row>
    <row r="16" s="2" customFormat="1" ht="15">
      <c r="E16" s="41"/>
    </row>
    <row r="17" s="2" customFormat="1" ht="15">
      <c r="E17" s="41"/>
    </row>
    <row r="18" s="2" customFormat="1" ht="15">
      <c r="E18" s="41"/>
    </row>
    <row r="19" s="2" customFormat="1" ht="15">
      <c r="E19" s="41"/>
    </row>
    <row r="20" s="2" customFormat="1" ht="15">
      <c r="E20" s="41"/>
    </row>
    <row r="21" s="2" customFormat="1" ht="15">
      <c r="E21" s="41"/>
    </row>
    <row r="22" s="2" customFormat="1" ht="15">
      <c r="E22" s="41"/>
    </row>
    <row r="23" s="2" customFormat="1" ht="15">
      <c r="E23" s="41"/>
    </row>
    <row r="24" s="2" customFormat="1" ht="15">
      <c r="E24" s="41"/>
    </row>
    <row r="25" s="2" customFormat="1" ht="15">
      <c r="E25" s="41"/>
    </row>
    <row r="26" s="2" customFormat="1" ht="15">
      <c r="E26" s="41"/>
    </row>
    <row r="27" s="2" customFormat="1" ht="15">
      <c r="E27" s="41"/>
    </row>
    <row r="28" s="2" customFormat="1" ht="15">
      <c r="E28" s="41"/>
    </row>
    <row r="29" s="2" customFormat="1" ht="15">
      <c r="E29" s="41"/>
    </row>
    <row r="30" s="2" customFormat="1" ht="15">
      <c r="E30" s="41"/>
    </row>
    <row r="31" ht="15">
      <c r="Q31" s="1"/>
    </row>
    <row r="32" ht="15">
      <c r="Q32" s="1"/>
    </row>
    <row r="33" ht="15">
      <c r="Q33" s="1"/>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T66"/>
  <sheetViews>
    <sheetView showGridLines="0" view="pageBreakPreview" zoomScale="80" zoomScaleNormal="80" zoomScaleSheetLayoutView="80" zoomScalePageLayoutView="85" workbookViewId="0" topLeftCell="A1">
      <selection activeCell="B11" sqref="B11"/>
    </sheetView>
  </sheetViews>
  <sheetFormatPr defaultColWidth="9.00390625" defaultRowHeight="12.75"/>
  <cols>
    <col min="1" max="1" width="5.125" style="1" customWidth="1"/>
    <col min="2" max="2" width="21.25390625" style="1" customWidth="1"/>
    <col min="3" max="3" width="25.625" style="1" customWidth="1"/>
    <col min="4" max="4" width="24.625" style="1" customWidth="1"/>
    <col min="5" max="5" width="10.625" style="23" customWidth="1"/>
    <col min="6" max="6" width="12.875" style="1" customWidth="1"/>
    <col min="7" max="7" width="27.25390625" style="1" customWidth="1"/>
    <col min="8" max="8" width="17.625" style="1" customWidth="1"/>
    <col min="9" max="9" width="15.125" style="1" customWidth="1"/>
    <col min="10" max="10" width="20.375" style="1" customWidth="1"/>
    <col min="11" max="13" width="15.25390625" style="1" customWidth="1"/>
    <col min="14" max="14" width="19.2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DFP.271.83.2019.KK</v>
      </c>
      <c r="N1" s="39" t="s">
        <v>55</v>
      </c>
      <c r="S1" s="2"/>
      <c r="T1" s="2"/>
    </row>
    <row r="2" spans="7:9" ht="15">
      <c r="G2" s="94"/>
      <c r="H2" s="94"/>
      <c r="I2" s="94"/>
    </row>
    <row r="3" ht="15">
      <c r="N3" s="39" t="s">
        <v>62</v>
      </c>
    </row>
    <row r="4" spans="2:17" ht="15">
      <c r="B4" s="4" t="s">
        <v>14</v>
      </c>
      <c r="C4" s="5">
        <v>4</v>
      </c>
      <c r="D4" s="6"/>
      <c r="E4" s="19"/>
      <c r="F4" s="9"/>
      <c r="G4" s="8" t="s">
        <v>19</v>
      </c>
      <c r="H4" s="9"/>
      <c r="I4" s="6"/>
      <c r="J4" s="9"/>
      <c r="K4" s="9"/>
      <c r="L4" s="9"/>
      <c r="M4" s="9"/>
      <c r="N4" s="9"/>
      <c r="Q4" s="1"/>
    </row>
    <row r="5" spans="2:17" ht="15">
      <c r="B5" s="4"/>
      <c r="C5" s="6"/>
      <c r="D5" s="6"/>
      <c r="E5" s="19"/>
      <c r="F5" s="9"/>
      <c r="G5" s="8"/>
      <c r="H5" s="9"/>
      <c r="I5" s="6"/>
      <c r="J5" s="9"/>
      <c r="K5" s="9"/>
      <c r="L5" s="9"/>
      <c r="M5" s="9"/>
      <c r="N5" s="9"/>
      <c r="Q5" s="1"/>
    </row>
    <row r="6" spans="1:17" ht="15">
      <c r="A6" s="4"/>
      <c r="B6" s="4"/>
      <c r="C6" s="10"/>
      <c r="D6" s="10"/>
      <c r="E6" s="19"/>
      <c r="F6" s="9"/>
      <c r="G6" s="11" t="s">
        <v>1</v>
      </c>
      <c r="H6" s="95">
        <f>SUM(N11:N12)</f>
        <v>0</v>
      </c>
      <c r="I6" s="96"/>
      <c r="Q6" s="1"/>
    </row>
    <row r="7" spans="1:17" ht="15">
      <c r="A7" s="4"/>
      <c r="C7" s="9"/>
      <c r="D7" s="9"/>
      <c r="E7" s="19"/>
      <c r="F7" s="9"/>
      <c r="G7" s="9"/>
      <c r="H7" s="9"/>
      <c r="I7" s="9"/>
      <c r="J7" s="9"/>
      <c r="K7" s="9"/>
      <c r="L7" s="9"/>
      <c r="Q7" s="1"/>
    </row>
    <row r="8" spans="1:17" ht="15">
      <c r="A8" s="4"/>
      <c r="B8" s="12"/>
      <c r="C8" s="13"/>
      <c r="D8" s="13"/>
      <c r="E8" s="13"/>
      <c r="F8" s="13"/>
      <c r="G8" s="13"/>
      <c r="H8" s="13"/>
      <c r="I8" s="13"/>
      <c r="J8" s="13"/>
      <c r="K8" s="13"/>
      <c r="L8" s="13"/>
      <c r="Q8" s="1"/>
    </row>
    <row r="9" spans="2:17" ht="15">
      <c r="B9" s="4"/>
      <c r="Q9" s="1"/>
    </row>
    <row r="10" spans="1:14" s="4" customFormat="1" ht="73.5" customHeight="1">
      <c r="A10" s="5" t="s">
        <v>38</v>
      </c>
      <c r="B10" s="5" t="s">
        <v>15</v>
      </c>
      <c r="C10" s="5" t="s">
        <v>16</v>
      </c>
      <c r="D10" s="5" t="s">
        <v>52</v>
      </c>
      <c r="E10" s="36" t="s">
        <v>61</v>
      </c>
      <c r="F10" s="14"/>
      <c r="G10" s="5" t="str">
        <f>"Nazwa handlowa /
"&amp;C10&amp;" / 
"&amp;D10</f>
        <v>Nazwa handlowa /
Dawka / 
Postać /Opakowanie</v>
      </c>
      <c r="H10" s="5" t="s">
        <v>69</v>
      </c>
      <c r="I10" s="5" t="str">
        <f>B10</f>
        <v>Skład</v>
      </c>
      <c r="J10" s="5" t="s">
        <v>104</v>
      </c>
      <c r="K10" s="5" t="s">
        <v>30</v>
      </c>
      <c r="L10" s="5" t="s">
        <v>31</v>
      </c>
      <c r="M10" s="5" t="s">
        <v>32</v>
      </c>
      <c r="N10" s="5" t="s">
        <v>17</v>
      </c>
    </row>
    <row r="11" spans="1:14" ht="149.25" customHeight="1">
      <c r="A11" s="66" t="s">
        <v>2</v>
      </c>
      <c r="B11" s="37" t="s">
        <v>110</v>
      </c>
      <c r="C11" s="37" t="s">
        <v>105</v>
      </c>
      <c r="D11" s="37" t="s">
        <v>106</v>
      </c>
      <c r="E11" s="38">
        <v>360</v>
      </c>
      <c r="F11" s="14" t="s">
        <v>41</v>
      </c>
      <c r="G11" s="15" t="s">
        <v>53</v>
      </c>
      <c r="H11" s="55"/>
      <c r="I11" s="55"/>
      <c r="J11" s="16"/>
      <c r="K11" s="15"/>
      <c r="L11" s="15" t="str">
        <f>IF(K11=0,"0,00",IF(K11&gt;0,ROUND(E11/K11,2)))</f>
        <v>0,00</v>
      </c>
      <c r="M11" s="15"/>
      <c r="N11" s="17">
        <f>ROUND(L11*ROUND(M11,2),2)</f>
        <v>0</v>
      </c>
    </row>
    <row r="12" spans="1:14" ht="123" customHeight="1">
      <c r="A12" s="66" t="s">
        <v>70</v>
      </c>
      <c r="B12" s="37" t="s">
        <v>107</v>
      </c>
      <c r="C12" s="37" t="s">
        <v>108</v>
      </c>
      <c r="D12" s="37" t="s">
        <v>109</v>
      </c>
      <c r="E12" s="38">
        <v>280</v>
      </c>
      <c r="F12" s="14" t="s">
        <v>41</v>
      </c>
      <c r="G12" s="15" t="s">
        <v>53</v>
      </c>
      <c r="H12" s="55"/>
      <c r="I12" s="55"/>
      <c r="J12" s="16"/>
      <c r="K12" s="15"/>
      <c r="L12" s="15" t="str">
        <f>IF(K12=0,"0,00",IF(K12&gt;0,ROUND(E12/K12,2)))</f>
        <v>0,00</v>
      </c>
      <c r="M12" s="15"/>
      <c r="N12" s="17">
        <f>ROUND(L12*ROUND(M12,2),2)</f>
        <v>0</v>
      </c>
    </row>
    <row r="13" spans="2:17" ht="15">
      <c r="B13" s="99" t="s">
        <v>90</v>
      </c>
      <c r="C13" s="100"/>
      <c r="D13" s="100"/>
      <c r="Q13" s="1"/>
    </row>
    <row r="14" spans="2:17" ht="15.75" customHeight="1">
      <c r="B14" s="91"/>
      <c r="C14" s="97"/>
      <c r="D14" s="97"/>
      <c r="E14" s="97"/>
      <c r="F14" s="97"/>
      <c r="Q14" s="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row r="61" ht="15">
      <c r="Q61" s="1"/>
    </row>
    <row r="62" ht="15">
      <c r="Q62" s="1"/>
    </row>
    <row r="63" ht="15">
      <c r="Q63" s="1"/>
    </row>
    <row r="64" ht="15">
      <c r="Q64" s="1"/>
    </row>
    <row r="65" ht="15">
      <c r="Q65" s="1"/>
    </row>
    <row r="66" ht="15">
      <c r="Q66" s="1"/>
    </row>
  </sheetData>
  <sheetProtection/>
  <mergeCells count="4">
    <mergeCell ref="G2:I2"/>
    <mergeCell ref="H6:I6"/>
    <mergeCell ref="B14:F14"/>
    <mergeCell ref="B13:D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S83"/>
  <sheetViews>
    <sheetView showGridLines="0" view="pageBreakPreview" zoomScale="80" zoomScaleNormal="80" zoomScaleSheetLayoutView="80" zoomScalePageLayoutView="85" workbookViewId="0" topLeftCell="A1">
      <selection activeCell="C11" sqref="C11"/>
    </sheetView>
  </sheetViews>
  <sheetFormatPr defaultColWidth="9.00390625" defaultRowHeight="12.75"/>
  <cols>
    <col min="1" max="1" width="5.125" style="1" customWidth="1"/>
    <col min="2" max="2" width="18.00390625" style="1" customWidth="1"/>
    <col min="3" max="3" width="24.125" style="1" customWidth="1"/>
    <col min="4" max="4" width="24.75390625" style="1" customWidth="1"/>
    <col min="5" max="5" width="10.625" style="23" customWidth="1"/>
    <col min="6" max="6" width="12.875" style="1" customWidth="1"/>
    <col min="7" max="7" width="27.25390625" style="1" customWidth="1"/>
    <col min="8" max="8" width="17.625" style="1" customWidth="1"/>
    <col min="9" max="9" width="15.125" style="1" customWidth="1"/>
    <col min="10" max="10" width="19.875" style="1" customWidth="1"/>
    <col min="11" max="13" width="15.25390625" style="1" customWidth="1"/>
    <col min="14" max="14" width="20.125" style="1" customWidth="1"/>
    <col min="15" max="15" width="15.875" style="1" customWidth="1"/>
    <col min="16" max="16" width="15.875" style="3" customWidth="1"/>
    <col min="17" max="17" width="15.875" style="1" customWidth="1"/>
    <col min="18" max="19" width="14.25390625" style="1" customWidth="1"/>
    <col min="20" max="20" width="15.25390625" style="1" customWidth="1"/>
    <col min="21" max="16384" width="9.125" style="1" customWidth="1"/>
  </cols>
  <sheetData>
    <row r="1" spans="2:19" ht="15">
      <c r="B1" s="2" t="str">
        <f>'formularz oferty'!C4</f>
        <v>DFP.271.83.2019.KK</v>
      </c>
      <c r="M1" s="39" t="s">
        <v>55</v>
      </c>
      <c r="R1" s="2"/>
      <c r="S1" s="2"/>
    </row>
    <row r="2" spans="7:9" ht="15">
      <c r="G2" s="94"/>
      <c r="H2" s="94"/>
      <c r="I2" s="94"/>
    </row>
    <row r="3" ht="15">
      <c r="M3" s="39" t="s">
        <v>62</v>
      </c>
    </row>
    <row r="4" spans="2:16" ht="15">
      <c r="B4" s="4" t="s">
        <v>14</v>
      </c>
      <c r="C4" s="5">
        <v>5</v>
      </c>
      <c r="D4" s="6"/>
      <c r="E4" s="19"/>
      <c r="F4" s="9"/>
      <c r="G4" s="8" t="s">
        <v>19</v>
      </c>
      <c r="H4" s="9"/>
      <c r="I4" s="6"/>
      <c r="J4" s="9"/>
      <c r="K4" s="9"/>
      <c r="L4" s="9"/>
      <c r="M4" s="9"/>
      <c r="P4" s="1"/>
    </row>
    <row r="5" spans="2:16" ht="15">
      <c r="B5" s="4"/>
      <c r="C5" s="6"/>
      <c r="D5" s="6"/>
      <c r="E5" s="19"/>
      <c r="F5" s="9"/>
      <c r="G5" s="8"/>
      <c r="H5" s="9"/>
      <c r="I5" s="6"/>
      <c r="J5" s="9"/>
      <c r="K5" s="9"/>
      <c r="L5" s="9"/>
      <c r="M5" s="9"/>
      <c r="P5" s="1"/>
    </row>
    <row r="6" spans="1:16" ht="15">
      <c r="A6" s="4"/>
      <c r="B6" s="4"/>
      <c r="C6" s="10"/>
      <c r="D6" s="10"/>
      <c r="E6" s="19"/>
      <c r="F6" s="9"/>
      <c r="G6" s="11" t="s">
        <v>1</v>
      </c>
      <c r="H6" s="95">
        <f>SUM(N11:N11)</f>
        <v>0</v>
      </c>
      <c r="I6" s="96"/>
      <c r="P6" s="1"/>
    </row>
    <row r="7" spans="1:16" ht="15">
      <c r="A7" s="4"/>
      <c r="C7" s="9"/>
      <c r="D7" s="9"/>
      <c r="E7" s="19"/>
      <c r="F7" s="9"/>
      <c r="G7" s="9"/>
      <c r="H7" s="9"/>
      <c r="I7" s="9"/>
      <c r="J7" s="9"/>
      <c r="K7" s="9"/>
      <c r="P7" s="1"/>
    </row>
    <row r="8" spans="1:16" ht="15">
      <c r="A8" s="4"/>
      <c r="B8" s="12"/>
      <c r="C8" s="13"/>
      <c r="D8" s="13"/>
      <c r="E8" s="13"/>
      <c r="F8" s="13"/>
      <c r="G8" s="13"/>
      <c r="H8" s="13"/>
      <c r="I8" s="13"/>
      <c r="J8" s="13"/>
      <c r="K8" s="13"/>
      <c r="P8" s="1"/>
    </row>
    <row r="9" spans="2:16" ht="15">
      <c r="B9" s="4"/>
      <c r="P9" s="1"/>
    </row>
    <row r="10" spans="1:14" s="4" customFormat="1" ht="73.5" customHeight="1">
      <c r="A10" s="5" t="s">
        <v>38</v>
      </c>
      <c r="B10" s="5" t="s">
        <v>15</v>
      </c>
      <c r="C10" s="5" t="s">
        <v>16</v>
      </c>
      <c r="D10" s="5" t="s">
        <v>63</v>
      </c>
      <c r="E10" s="36" t="s">
        <v>61</v>
      </c>
      <c r="F10" s="14"/>
      <c r="G10" s="5" t="str">
        <f>"Nazwa handlowa /
"&amp;C10&amp;" / 
"&amp;D10</f>
        <v>Nazwa handlowa /
Dawka / 
Postać/ Opakowanie</v>
      </c>
      <c r="H10" s="5" t="s">
        <v>56</v>
      </c>
      <c r="I10" s="5" t="str">
        <f>B10</f>
        <v>Skład</v>
      </c>
      <c r="J10" s="5" t="s">
        <v>104</v>
      </c>
      <c r="K10" s="5" t="s">
        <v>30</v>
      </c>
      <c r="L10" s="5" t="s">
        <v>31</v>
      </c>
      <c r="M10" s="5" t="s">
        <v>32</v>
      </c>
      <c r="N10" s="5" t="s">
        <v>17</v>
      </c>
    </row>
    <row r="11" spans="1:14" s="4" customFormat="1" ht="157.5" customHeight="1">
      <c r="A11" s="66" t="s">
        <v>2</v>
      </c>
      <c r="B11" s="21" t="s">
        <v>111</v>
      </c>
      <c r="C11" s="21" t="s">
        <v>112</v>
      </c>
      <c r="D11" s="21" t="s">
        <v>113</v>
      </c>
      <c r="E11" s="71">
        <v>550</v>
      </c>
      <c r="F11" s="51" t="s">
        <v>41</v>
      </c>
      <c r="G11" s="52" t="s">
        <v>115</v>
      </c>
      <c r="H11" s="5"/>
      <c r="I11" s="5"/>
      <c r="J11" s="5"/>
      <c r="K11" s="5"/>
      <c r="L11" s="52" t="str">
        <f>IF(K11=0,"0,00",IF(K11&gt;0,ROUND(E11/K11,2)))</f>
        <v>0,00</v>
      </c>
      <c r="M11" s="5"/>
      <c r="N11" s="53">
        <f>ROUND(L11*ROUND(M11,2),2)</f>
        <v>0</v>
      </c>
    </row>
    <row r="12" spans="1:14" s="4" customFormat="1" ht="15.75" customHeight="1">
      <c r="A12" s="72"/>
      <c r="B12" s="73"/>
      <c r="C12" s="73"/>
      <c r="D12" s="73"/>
      <c r="E12" s="74"/>
      <c r="F12" s="56"/>
      <c r="G12" s="58"/>
      <c r="H12" s="75"/>
      <c r="I12" s="75"/>
      <c r="J12" s="75"/>
      <c r="K12" s="75"/>
      <c r="L12" s="58"/>
      <c r="M12" s="75"/>
      <c r="N12" s="60"/>
    </row>
    <row r="13" spans="1:16" s="9" customFormat="1" ht="16.5" customHeight="1">
      <c r="A13" s="56"/>
      <c r="B13" s="99" t="s">
        <v>114</v>
      </c>
      <c r="C13" s="100"/>
      <c r="D13" s="100"/>
      <c r="E13" s="57"/>
      <c r="F13" s="56"/>
      <c r="G13" s="58"/>
      <c r="H13" s="59"/>
      <c r="I13" s="59"/>
      <c r="J13" s="58"/>
      <c r="K13" s="48"/>
      <c r="L13" s="58"/>
      <c r="M13" s="58"/>
      <c r="N13" s="60"/>
      <c r="P13" s="61"/>
    </row>
    <row r="14" spans="1:16" s="9" customFormat="1" ht="13.5" customHeight="1">
      <c r="A14" s="62"/>
      <c r="B14" s="101"/>
      <c r="C14" s="101"/>
      <c r="D14" s="101"/>
      <c r="E14" s="101"/>
      <c r="F14" s="101"/>
      <c r="G14" s="63"/>
      <c r="H14" s="64"/>
      <c r="I14" s="64"/>
      <c r="J14" s="63"/>
      <c r="K14" s="45"/>
      <c r="L14" s="63"/>
      <c r="M14" s="63"/>
      <c r="N14" s="65"/>
      <c r="P14" s="61"/>
    </row>
    <row r="15" spans="1:16" s="9" customFormat="1" ht="17.25" customHeight="1">
      <c r="A15" s="62"/>
      <c r="B15" s="102"/>
      <c r="C15" s="102"/>
      <c r="D15" s="102"/>
      <c r="E15" s="102"/>
      <c r="F15" s="102"/>
      <c r="G15" s="63"/>
      <c r="H15" s="64"/>
      <c r="I15" s="64"/>
      <c r="J15" s="63"/>
      <c r="K15" s="45"/>
      <c r="L15" s="63"/>
      <c r="M15" s="63"/>
      <c r="N15" s="65"/>
      <c r="P15" s="61"/>
    </row>
    <row r="16" spans="2:6" s="2" customFormat="1" ht="32.25" customHeight="1">
      <c r="B16" s="91"/>
      <c r="C16" s="91"/>
      <c r="D16" s="91"/>
      <c r="E16" s="91"/>
      <c r="F16" s="91"/>
    </row>
    <row r="17" s="2" customFormat="1" ht="15">
      <c r="E17" s="41"/>
    </row>
    <row r="18" ht="15">
      <c r="P18" s="1"/>
    </row>
    <row r="19" ht="15">
      <c r="P19" s="1"/>
    </row>
    <row r="20" ht="15">
      <c r="P20" s="1"/>
    </row>
    <row r="21" ht="15">
      <c r="P21" s="1"/>
    </row>
    <row r="22" ht="15">
      <c r="P22" s="1"/>
    </row>
    <row r="23" ht="15">
      <c r="P23" s="1"/>
    </row>
    <row r="24" ht="15">
      <c r="P24" s="1"/>
    </row>
    <row r="25" ht="15">
      <c r="P25" s="1"/>
    </row>
    <row r="26" ht="15">
      <c r="P26" s="1"/>
    </row>
    <row r="27" ht="15">
      <c r="P27" s="1"/>
    </row>
    <row r="28" ht="15">
      <c r="P28" s="1"/>
    </row>
    <row r="29" ht="15">
      <c r="P29" s="1"/>
    </row>
    <row r="30" ht="15">
      <c r="P30" s="1"/>
    </row>
    <row r="31" ht="15">
      <c r="P31" s="1"/>
    </row>
    <row r="32" ht="15">
      <c r="P32" s="1"/>
    </row>
    <row r="33" ht="15">
      <c r="P33" s="1"/>
    </row>
    <row r="34" ht="15">
      <c r="P34" s="1"/>
    </row>
    <row r="35" ht="15">
      <c r="P35" s="1"/>
    </row>
    <row r="36" ht="15">
      <c r="P36" s="1"/>
    </row>
    <row r="37" ht="15">
      <c r="P37" s="1"/>
    </row>
    <row r="38" ht="15">
      <c r="P38" s="1"/>
    </row>
    <row r="39" ht="15">
      <c r="P39" s="1"/>
    </row>
    <row r="40" ht="15">
      <c r="P40" s="1"/>
    </row>
    <row r="41" ht="15">
      <c r="P41" s="1"/>
    </row>
    <row r="42" ht="15">
      <c r="P42" s="1"/>
    </row>
    <row r="43" ht="15">
      <c r="P43" s="1"/>
    </row>
    <row r="44" ht="15">
      <c r="P44" s="1"/>
    </row>
    <row r="45" ht="15">
      <c r="P45" s="1"/>
    </row>
    <row r="46" ht="15">
      <c r="P46" s="1"/>
    </row>
    <row r="47" ht="15">
      <c r="P47" s="1"/>
    </row>
    <row r="48" ht="15">
      <c r="P48" s="1"/>
    </row>
    <row r="49" ht="15">
      <c r="P49" s="1"/>
    </row>
    <row r="50" ht="15">
      <c r="P50" s="1"/>
    </row>
    <row r="51" ht="15">
      <c r="P51" s="1"/>
    </row>
    <row r="52" ht="15">
      <c r="P52" s="1"/>
    </row>
    <row r="53" ht="15">
      <c r="P53" s="1"/>
    </row>
    <row r="54" ht="15">
      <c r="P54" s="1"/>
    </row>
    <row r="55" ht="15">
      <c r="P55" s="1"/>
    </row>
    <row r="56" ht="15">
      <c r="P56" s="1"/>
    </row>
    <row r="57" ht="15">
      <c r="P57" s="1"/>
    </row>
    <row r="58" ht="15">
      <c r="P58" s="1"/>
    </row>
    <row r="59" ht="15">
      <c r="P59" s="1"/>
    </row>
    <row r="60" ht="15">
      <c r="P60" s="1"/>
    </row>
    <row r="61" ht="15">
      <c r="P61" s="1"/>
    </row>
    <row r="62" ht="15">
      <c r="P62" s="1"/>
    </row>
    <row r="63" ht="15">
      <c r="P63" s="1"/>
    </row>
    <row r="64" ht="15">
      <c r="P64" s="1"/>
    </row>
    <row r="65" ht="15">
      <c r="P65" s="1"/>
    </row>
    <row r="66" ht="15">
      <c r="P66" s="1"/>
    </row>
    <row r="67" ht="15">
      <c r="P67" s="1"/>
    </row>
    <row r="68" ht="15">
      <c r="P68" s="1"/>
    </row>
    <row r="69" ht="15">
      <c r="P69" s="1"/>
    </row>
    <row r="70" ht="15">
      <c r="P70" s="1"/>
    </row>
    <row r="71" ht="15">
      <c r="P71" s="1"/>
    </row>
    <row r="72" ht="15">
      <c r="P72" s="1"/>
    </row>
    <row r="73" ht="15">
      <c r="P73" s="1"/>
    </row>
    <row r="74" ht="15">
      <c r="P74" s="1"/>
    </row>
    <row r="75" ht="15">
      <c r="P75" s="1"/>
    </row>
    <row r="76" ht="15">
      <c r="P76" s="1"/>
    </row>
    <row r="77" ht="15">
      <c r="P77" s="1"/>
    </row>
    <row r="78" ht="15">
      <c r="P78" s="1"/>
    </row>
    <row r="79" ht="15">
      <c r="P79" s="1"/>
    </row>
    <row r="80" ht="15">
      <c r="P80" s="1"/>
    </row>
    <row r="81" ht="15">
      <c r="P81" s="1"/>
    </row>
    <row r="82" ht="15">
      <c r="P82" s="1"/>
    </row>
    <row r="83" ht="15">
      <c r="P83" s="1"/>
    </row>
  </sheetData>
  <sheetProtection/>
  <mergeCells count="6">
    <mergeCell ref="G2:I2"/>
    <mergeCell ref="H6:I6"/>
    <mergeCell ref="B16:F16"/>
    <mergeCell ref="B14:F14"/>
    <mergeCell ref="B15:F15"/>
    <mergeCell ref="B13:D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Katarzyna Kowalczyk</cp:lastModifiedBy>
  <cp:lastPrinted>2019-10-03T13:44:19Z</cp:lastPrinted>
  <dcterms:created xsi:type="dcterms:W3CDTF">2003-05-16T10:10:29Z</dcterms:created>
  <dcterms:modified xsi:type="dcterms:W3CDTF">2019-10-03T13:45:14Z</dcterms:modified>
  <cp:category/>
  <cp:version/>
  <cp:contentType/>
  <cp:contentStatus/>
</cp:coreProperties>
</file>