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0610" windowHeight="12465" tabRatio="839" firstSheet="2" activeTab="21"/>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 name="część 20" sheetId="21" r:id="rId21"/>
    <sheet name="część 21" sheetId="22" r:id="rId22"/>
    <sheet name="część 22" sheetId="23" r:id="rId23"/>
  </sheets>
  <definedNames>
    <definedName name="_xlfn.AGGREGATE" hidden="1">#NAME?</definedName>
    <definedName name="_xlnm.Print_Area" localSheetId="1">'część 1'!$A$1:$J$15</definedName>
    <definedName name="_xlnm.Print_Area" localSheetId="10">'część 10'!$A$1:$J$8</definedName>
    <definedName name="_xlnm.Print_Area" localSheetId="11">'część 11'!$A$1:$J$21</definedName>
    <definedName name="_xlnm.Print_Area" localSheetId="12">'część 12'!$A$1:$J$8</definedName>
    <definedName name="_xlnm.Print_Area" localSheetId="13">'część 13'!$A$1:$J$11</definedName>
    <definedName name="_xlnm.Print_Area" localSheetId="14">'część 14'!$A$1:$J$10</definedName>
    <definedName name="_xlnm.Print_Area" localSheetId="15">'część 15'!$A$1:$J$11</definedName>
    <definedName name="_xlnm.Print_Area" localSheetId="16">'część 16'!$A$1:$J$11</definedName>
    <definedName name="_xlnm.Print_Area" localSheetId="17">'część 17'!$A$1:$J$10</definedName>
    <definedName name="_xlnm.Print_Area" localSheetId="18">'część 18'!$A$1:$J$8</definedName>
    <definedName name="_xlnm.Print_Area" localSheetId="19">'część 19'!$A$1:$J$8</definedName>
    <definedName name="_xlnm.Print_Area" localSheetId="2">'część 2'!$A$1:$J$32</definedName>
    <definedName name="_xlnm.Print_Area" localSheetId="20">'część 20'!$A$1:$J$22</definedName>
    <definedName name="_xlnm.Print_Area" localSheetId="21">'część 21'!$A$1:$J$24</definedName>
    <definedName name="_xlnm.Print_Area" localSheetId="22">'część 22'!$A$1:$J$11</definedName>
    <definedName name="_xlnm.Print_Area" localSheetId="3">'część 3'!$A$1:$J$22</definedName>
    <definedName name="_xlnm.Print_Area" localSheetId="4">'część 4'!$A$1:$J$12</definedName>
    <definedName name="_xlnm.Print_Area" localSheetId="5">'część 5'!$A$1:$J$8</definedName>
    <definedName name="_xlnm.Print_Area" localSheetId="6">'część 6'!$A$1:$J$22</definedName>
    <definedName name="_xlnm.Print_Area" localSheetId="7">'część 7'!$A$1:$J$11</definedName>
    <definedName name="_xlnm.Print_Area" localSheetId="8">'część 8'!$A$1:$J$27</definedName>
    <definedName name="_xlnm.Print_Area" localSheetId="9">'część 9'!$A$1:$J$13</definedName>
    <definedName name="_xlnm.Print_Area" localSheetId="0">'formularz oferty'!$A$1:$G$73</definedName>
  </definedNames>
  <calcPr fullCalcOnLoad="1"/>
</workbook>
</file>

<file path=xl/sharedStrings.xml><?xml version="1.0" encoding="utf-8"?>
<sst xmlns="http://schemas.openxmlformats.org/spreadsheetml/2006/main" count="751" uniqueCount="267">
  <si>
    <t>1.</t>
  </si>
  <si>
    <t>2.</t>
  </si>
  <si>
    <t>3.</t>
  </si>
  <si>
    <t>4.</t>
  </si>
  <si>
    <t>7.</t>
  </si>
  <si>
    <t>8.</t>
  </si>
  <si>
    <t>Dane do umowy:</t>
  </si>
  <si>
    <t>Imię i nazwisko</t>
  </si>
  <si>
    <t>Stanowisko</t>
  </si>
  <si>
    <t xml:space="preserve">   </t>
  </si>
  <si>
    <t>Nr telefonu / e-mail</t>
  </si>
  <si>
    <t>Nazwa i adres banku</t>
  </si>
  <si>
    <t>9.</t>
  </si>
  <si>
    <t>Osoby które będą zawierały umowę ze strony Wykonawcy:</t>
  </si>
  <si>
    <t>Osoba(y)  odpowiedzialna za realizację umowy ze strony Wykonawcy</t>
  </si>
  <si>
    <t>Nr konta bankowego do rozliczeń pomiędzy Zamawiającym a Wykonawcy</t>
  </si>
  <si>
    <t>5.</t>
  </si>
  <si>
    <t>Oświadczamy, ze zapoznaliśmy się z treścią załączonego do specyfikacji wzoru umowy i w przypadku wyboru naszej oferty zawrzemy z zamawiającym  umowę sporządzoną na podstawie tego wzoru.</t>
  </si>
  <si>
    <t>województwo:</t>
  </si>
  <si>
    <t>nazwa Wykonawcy:</t>
  </si>
  <si>
    <t>6.</t>
  </si>
  <si>
    <t>Nazwa zamówienia</t>
  </si>
  <si>
    <t>Numer sprawy</t>
  </si>
  <si>
    <t>adres (siedziba) Wykonawcy:</t>
  </si>
  <si>
    <t>NIP</t>
  </si>
  <si>
    <t>REGON</t>
  </si>
  <si>
    <t>osoba do kontaktu</t>
  </si>
  <si>
    <t>telefon</t>
  </si>
  <si>
    <t>faks</t>
  </si>
  <si>
    <t>email</t>
  </si>
  <si>
    <t>FORMULARZ OFERTY</t>
  </si>
  <si>
    <t>załącznik nr ….. do umowy</t>
  </si>
  <si>
    <t>Przedmiot zamówienia</t>
  </si>
  <si>
    <t>ARKUSZ CENOWY</t>
  </si>
  <si>
    <t>Część</t>
  </si>
  <si>
    <t>Producent</t>
  </si>
  <si>
    <t>szt.</t>
  </si>
  <si>
    <t>Załącznik nr 1 do SWZ</t>
  </si>
  <si>
    <t>Oferujemy wykonanie całego przedmiotu zamówienia za cenę:</t>
  </si>
  <si>
    <t>Oświadczamy, że oferujemy realizację przedmiotu zamówienia zgodnie z zasadami określonymi w specyfikacji warunków zamówienia wraz z załącznikami.</t>
  </si>
  <si>
    <t>Oświadczamy, że termin płatności wynosi: do 60 dni.</t>
  </si>
  <si>
    <t>Oświadczamy, że jesteśmy *:</t>
  </si>
  <si>
    <t xml:space="preserve">
 




</t>
  </si>
  <si>
    <t xml:space="preserve">mikroprzedsiębiorstwem 
małym przedsiębiorstwem 
średnim przedsiębiorstwem
jednoosobową działalnością gospodarczą 
osobą fizyczną nieprowadzącą działalności gospodarczej
inny rodzaj (w tym duże przedsiębiorstwo)
</t>
  </si>
  <si>
    <t>*zaznaczyć właściwe</t>
  </si>
  <si>
    <t>Oświadczamy, że zapoznaliśmy się ze specyfikacją warunków zamówienia wraz z jej załącznikami i nie wnosimy do niej zastrzeżeń oraz, że zdobyliśmy konieczne informacje do przygotowania oferty.</t>
  </si>
  <si>
    <t>10.</t>
  </si>
  <si>
    <t>Oświadczamy, że jesteśmy związani niniejszą ofertą przez okres podany w specyfikacji warunków zamówienia.</t>
  </si>
  <si>
    <t>11.</t>
  </si>
  <si>
    <t>12.</t>
  </si>
  <si>
    <t>załącznik nr 1a do SWZ</t>
  </si>
  <si>
    <t>DFP.271.87.2021.AM</t>
  </si>
  <si>
    <t>Dostawa materiałów opatrunkowych i higienicznych</t>
  </si>
  <si>
    <r>
      <t xml:space="preserve">Oświadczam, że wybór niniejszej oferty będzie prowadził do powstania u Zamawiającego obowiązku podatkowego zgodnie z przepisami o podatku od towarów i usług w zakresie*: 
………………………………………………………………………………………………………......................................
</t>
    </r>
    <r>
      <rPr>
        <i/>
        <sz val="11"/>
        <color indexed="8"/>
        <rFont val="Garamond"/>
        <family val="1"/>
      </rPr>
      <t>*Należy podać informacje o których mowa w pkt. 10.9 SWZ. Jeżeli wykonawca nie poda powyższej informacji to Zamawiający przyjmie, że wybór oferty nie będzie prowadził do powstania u Zamawiającego obowiązku podatkowego zgodnie z przepisami o podatku od towarów i usług.</t>
    </r>
  </si>
  <si>
    <r>
      <t xml:space="preserve">Oświadczamy, że zamierzamy powierzyć następujące części zamówienia podwykonawcom i jednocześnie podajemy nazwy (firmy) podwykonawców*:  
Część zamówienia: .....................................................................................................................................
Nazwa (firma) podwykonawcy: ................................................................................................................
</t>
    </r>
    <r>
      <rPr>
        <i/>
        <sz val="11"/>
        <color indexed="8"/>
        <rFont val="Garamond"/>
        <family val="1"/>
      </rPr>
      <t>* Jeżeli wykonawca nie poda tych informacji to Zamawiający przyjmie, że wykonawca nie zamierza powierzać żadnej części zamówienia podwykonawcy</t>
    </r>
  </si>
  <si>
    <t xml:space="preserve">Oświadczamy, że zamówienie będziemy wykonywać do czasu wyczerpania kwoty wynagrodzenia umownego, jednak nie dłużej niż przez 30 miesięcy od daty zawarcia umowy.
</t>
  </si>
  <si>
    <t>Poz.</t>
  </si>
  <si>
    <t>Parametry wymagane</t>
  </si>
  <si>
    <t xml:space="preserve">Ilość </t>
  </si>
  <si>
    <t>Klasa wyrobu</t>
  </si>
  <si>
    <t>Numer katalogowy 
(jeżeli istnieje)</t>
  </si>
  <si>
    <t xml:space="preserve">Spodenki uniwersalne do badania proktologicznego w rozmiarze uniwersalnym. Możliwe zaoferowanie spodenek  z włókniny typu SMS. </t>
  </si>
  <si>
    <t>Torba na wymiociny z absorberem, wyskalowana, o pojemności 1500 ml  wykonana z przezroczystej folii  lub z mlecznego przejrzystego materiału (folii) pozwalającej weryfikować treść wymiocin, posiadająca sztywny plastikowy ustnik dopasowany do kształtu twarzy charakteryzujący się wcięciem umożliwiającym zabezpieczenie przed wylaniem zawartości oraz odcinającym przykry zapach.</t>
  </si>
  <si>
    <t>Szczoteczka do chirurgicznego mycia rąk, sucha, jednorazowego użytku, sterylna, zaopatrzona z jednej strony w nylonową lub polietylenową szczotkę, a z drugiej w miękką gąbkę, ze szpatułką do czyszczenia paznokci.</t>
  </si>
  <si>
    <t>Prześcieradło podgumowane rozm. 140 x 70 cm (+/- 10%)</t>
  </si>
  <si>
    <t>Jałowa taśma samoprzylepna. Pakowane pojedynczo. Rozmiar min. 9cm x 50cm</t>
  </si>
  <si>
    <t>Sterylny rękaw wykonany z włókniny SMMS (polipropylenowej), zakończony elastycznym mankietem. Pakowany podwójnie w opakowanie papier/folia.</t>
  </si>
  <si>
    <t xml:space="preserve">Torba na płyny min 50x50cm z przylepcem, filtrem, portem wyjściowym i
kształtowalnym paskiem , wykonana z przźroczystego polietylenu , opakowanie papierowo - foliowe </t>
  </si>
  <si>
    <t xml:space="preserve">Maska chirurgiczna czterowarstwowa z osłoną na oczy. Osłona pokryta folią ochronną zdejmowaną przed użyciem. Mocowana na troki. Posiada wkładkę modelującą na nos o dł.min. 13cm. Typ IIR odporny na rozpryski zgodnie z normą EN14683:2005 lub równoważną. Skuteczność filtracji bakteryjnej (BFE) - 99,99 %, Ciśnienie różnicowe 32,78 Pa/cm˛. Odporna na rozpryski &gt;120 mmHg. Wymiary maski min.18cm x9,5cm. Mocowana na troki (2x min.43cm górne, 2x min.37cm dolne)  </t>
  </si>
  <si>
    <t>Kompresy włókninowe, jałowe. Rozmiar 10cm x 10cm, opak.=20 szt.  Kompresy z włókninowe o gramaturze 30-40g/m2, 4 warstwowe, jałowe - sterylizowane w zwalidowanym procesie potwierdzone raportem walidacji (klasa co najmniej IIa), dopuszcza sie wyroby sterylizowane metodą radiacyjną, pod warunkiem spełnienia normy PN-EN ISO 11137-1-3:2007  lub równoważnej.</t>
  </si>
  <si>
    <t>op.</t>
  </si>
  <si>
    <t>Kompresy z gazy 17 nitkowej, 16 warstw z nitką Rtg jałowe. Rozmiar 5cm x 5cm, opak.=10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11137-1-3:20077 lub równoważnej.</t>
  </si>
  <si>
    <t>Kompresy z gazy 17 nitkowej, 16 warstw jałowe. Rozmiar 10cm x 20cm, opak.=10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11137-1-3:20077  lub równoważnej.</t>
  </si>
  <si>
    <t>Kompresy z gazy 17 nitkowej, 16 warstw jałowe. Rozmiar 10cm x 10cm, opak.=10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11137-1-3:20077  lub równoważnej.</t>
  </si>
  <si>
    <t>Jałowy zestaw operacyjny, skład; serweta operacyjna 45x45cm z gazy 17 nitkowej 6 warstwowej z nitka RTG i tasiemką - 4 szt., kompresy z gazy 17 nitkowej 16 warstwowej z nitką RTG: 10cm x 10cm - 40 szt., kompresy z gazy 17 nitkowej 16 warstwowej z nitką RTG: 5cm x 5cm - 20 szt.</t>
  </si>
  <si>
    <t>zest.</t>
  </si>
  <si>
    <t xml:space="preserve">Jałowe kompresy z gazy 17 nitkowej, 8 warstw. Rozmiar 5cm x 5cm (+/-10%), opak.=10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  lub równoważnej. </t>
  </si>
  <si>
    <t>Jałowe kompresy z gazy 17 nitkowej, 12 warstw. Rozmiar 5cm x 5cm (+/-10%), opak.=10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  lub równoważnej.</t>
  </si>
  <si>
    <t xml:space="preserve">Jałowe kompresy z gazy 17 nitkowej, 12 warstw. Rozmiar 10cm x 10cm (+/-10%), opak.=20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  lub równoważnej. </t>
  </si>
  <si>
    <t>Kompresy z gazy 17 nitkowej, 12 warstw, niejałowe klasa IIa reguła 7, rozmiar 5cm x 5cm (+/-10%), opak.=100 szt.</t>
  </si>
  <si>
    <t>Kompresy z gazy 17 nitkowej,12 warstw, niejałowe.klasa IIa reguła 7, rozmiar 7,5cm x 7,5cm (+/-10%), opak.=100 szt.</t>
  </si>
  <si>
    <t>Kompresy z gazy 17 nitkowej, 12 warstw, niejałowe.klasa IIa reguła 7, rozmiar 10cm x 10cm (+/-10%), opak.=100 szt.</t>
  </si>
  <si>
    <t>Kompresy włókninowe, niejałowe. Rozmiar 5cm x 5cm, opak.=100 szt.</t>
  </si>
  <si>
    <t>Kompresy włókninowe, niejałowe. Rozmiar 10cm x 10cm, opak.=100 szt.</t>
  </si>
  <si>
    <t xml:space="preserve">Kompresy włókninowe, jałowe. Rozmiar 5cm x 5cm, opak.=2 szt. Kompresy z włókninowe o gramaturze 30-40g/m2, 4 warstwowe, jałowe - sterylizowane w zwalidowanym procesie potwierdzone raportem walidacji (klasa co najmniej IIa), dopuszcza się wyroby sterylizowane metodą radiacyjną, pod warunkiem spełnienia normy PN-EN ISO 11137-1-3:2007  lub równoważnej. </t>
  </si>
  <si>
    <t>Kompresy z gazy 17 nitkowej, jałowe 16 warstw z nitką radiacyjną RTG. Rozmiar 10cm x 10cm, opak.=10 szt. Kompresy z gazy bielonej metodą bezchlorową, brzegi kompresów podwinięte, 100% bawełny, jałowe - sterylizowane w parze wodnej (klasa co najmniej IIa), lub sterylizowane metodą radiacyjną, pod warunkiem spełnienia normy PN-EN ISO 11137-1-3:2007  lub równoważnej.</t>
  </si>
  <si>
    <t xml:space="preserve">Gaza bielona, 17 nitkowa w metrach bieżących. Rozmiar szer. min. 90-120cm. </t>
  </si>
  <si>
    <t>mb</t>
  </si>
  <si>
    <t xml:space="preserve">Kompresy włókninowe, niejałowe. Rozmiar 10cm x 10cm, opak.=100 szt. </t>
  </si>
  <si>
    <t>Kompresy z gazy 17 nitkowej,16 warstw, niejałowe. rozmiar 10cm x 20cm, opak.=100 szt.  Kompresy z gazy bielonej metodą bezchlorową, brzegi kompresów podwinięte, 100% bawełny, niejałowe.klasa IIa reguła 7</t>
  </si>
  <si>
    <t>Jałowe kompresy z gazy 17 nitkowej, 12 warstw. Rozmiar 7,5cm x 7,5cm (+/-10%), opak.=5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  lub równoważnej.</t>
  </si>
  <si>
    <t>Jałowe kompresy z gazy 17 nitkowej, 12 warstw. Rozmiar 10cm x 10cm (+/-10%), opak.=5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  lub równoważnej.</t>
  </si>
  <si>
    <t>Jałowe kompresy z gazy 17 nitkowej, 12 warstw. Rozmiar 10cm x 20cm (+/-10%), opak.=3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  lub równoważnej.</t>
  </si>
  <si>
    <t>Wata bawełniana 100% lub bawełniano-wiskozowa. Opak.=500g</t>
  </si>
  <si>
    <t xml:space="preserve">Opaska elastyczna o rozciągliwości 90-140 % z zapinką, tkana, pakowane pojedynczo. Rozmiar 12cm x 4-5m.  </t>
  </si>
  <si>
    <t xml:space="preserve">Opaska elastyczna o rozciągliwości 90-140 % z zapinką, tkana, pakowane pojedynczo. Rozmiar 15cm x 4-5m.  </t>
  </si>
  <si>
    <t>Opaska kohezyjna pakowane pojedynczo. Rozmiar 8cm x 4-5m</t>
  </si>
  <si>
    <t xml:space="preserve">Elastyczna siatka opatrunkowa (w stanie nierozciągniętym). Rozmiar: długość min. 1000cm, szerokość min. 7,0-9,5cm. </t>
  </si>
  <si>
    <t xml:space="preserve">Elastyczna siatka opatrunkowa (w stanie nierozciągniętym). Rozmiar: długość min. 1000cm, szerokość min. 14-16cm. </t>
  </si>
  <si>
    <t>Elastyczna siatka opatrunkowa (w stanie nierozciągniętym). Rozmiar: długość min. 1000cm, szerokość 1,5 -2,5 cm</t>
  </si>
  <si>
    <t xml:space="preserve">Elastyczna siatka opatrunkowa (w stanie nierozciągniętym). Rozmiar: długość min. 100cm, szerokość min. 7,0-9,5cm. </t>
  </si>
  <si>
    <t xml:space="preserve">Elastyczna siatka opatrunkowa (w stanie nierozciągniętym). Rozmiar: długość min. 100cm, szerokość min. 14-16cm. </t>
  </si>
  <si>
    <t>Elastyczna siatka opatrunkowa (w stanie nierozciągnietym). Rozmiar: długość 1000 cm, szerokość od  3,5-4,0 cm do 4,5-5,0 cm</t>
  </si>
  <si>
    <t>Syntetyczny podkład pod opatrunek gipsowy. Rozmiar 10cm x 3m</t>
  </si>
  <si>
    <t>Syntetyczny podkład pod opatrunek gipsowy. Rozmiar 15cm x 3m</t>
  </si>
  <si>
    <t>Syntetyczny podkład pod opatrunek gipsowy. Rozmiar 20cm x 3m</t>
  </si>
  <si>
    <t>Jałowa folia z elastycznym kręgiem do ochrony brzegów rany operacyjnej z ringiem 12-13cm do laparotomii.</t>
  </si>
  <si>
    <t>Jałowa folia z elastycznym kręgiem do ochrony brzegów rany operacyjnej z ringiem 17-18cm do laparotomii.</t>
  </si>
  <si>
    <t>Jałowa folia z elastycznym kręgiem do ochrony brzegów rany operacyjnej z ringiem 22-23cm do laparotomii.</t>
  </si>
  <si>
    <t>Jałowa folia z elastycznym kręgiem do ochrony brzegów rany operacyjnej z ringiem 27-28cm do laparotomii.</t>
  </si>
  <si>
    <r>
      <t xml:space="preserve">Uniwersalny bezigłowy przyrząd do przygotowywania i pobierania roztworów z fiolek o różnej średnicy szyjki i butelek,  z kolcem standardowym. Posiada mechanizm odpowietrzający z filtrem hydrofobowym bakteryjnym 0,2 mikrona zapewniający wyrównywanie ciśnienia w fiolce. Filtr na całej długości części chwytnej przyrządu, nie wystający poza przekrój poprzeczny i podłużny korpusu przyrządu, co umożliwia ergonomiczną pracę z przyrządem. Dostęp zabezpieczony  koreczkiem domykanym ręcznie. Objętość wypełnienia całego systemu 0,27ml. Konstrukcja wykluczającą kontakt leku z PCV i aluminium, wolne od lateksu. 
</t>
    </r>
  </si>
  <si>
    <t xml:space="preserve">Prześcieradło z włókniny polipropylenowej o gramaturze min. 35g/m2. Zielone lub niebieskie. Rozmiar 210cm x min 130cm ). </t>
  </si>
  <si>
    <t>Poszwa z włókniny polipropylenowej o gramaturze min. 25g/m2. Zielone lub niebieskie. Rozmiar 210cm x 140-160cm (+/-10%).</t>
  </si>
  <si>
    <t>Poszewka z włókniny polipropylenowej o gramaturze min. 25g/m2. Zielone lub niebieskie. Rozmiar 60cm x 80cm (+/-10%).</t>
  </si>
  <si>
    <t>Podkład z włókniny polipropylenowej o gramaturze min.35g/m2. Zielone lub niebieskie. Rozmiar 80cm x 90cm (+/-10%).</t>
  </si>
  <si>
    <t>Podkład higieniczny wykonany z włókniny polipropylenowej o gramaturze min. 40g/m2. Zielone lub niebieskie. Rozmiar 85-90cm x 140-160cm (+/-10%).</t>
  </si>
  <si>
    <t>Podkład Prześcieradło nieprzemakalne z nieprzepuszczalnym spodem, foliowo-wiskozowe lub z bibułą chłonną, wzmocnione nitkami co około min. 10  mm o gramaturze całkowitej min. 40g/m2. Kolor biały lub zielony Rozmiar 80cm x 210cm (+/-10%)</t>
  </si>
  <si>
    <t>Chusta trójkątna bawełniana - temblak. Wymagania dotyczące oferowanych produktów: 100% bawełny; kolor biały; każda sztuka pakowana pojedyńczo, w rozmiarze 140cm x 95cm x 95cm (+/-10%) .</t>
  </si>
  <si>
    <t>Czepek chirurgiczny z potnikiem, wykonany z włókniny wiskozowej perforowanej lub z włókniny polipropylenowej. Czepek  głęboki zabezpieczający szyję, wiązany na troki. Dostępny w kolorze niebieskim lub zielonym - do wyboru przez zamawiającego. Pakowany w kartonik w formie podajnika.</t>
  </si>
  <si>
    <t xml:space="preserve">Fartuch z cienkiej folii na rolce lub w kartonik po min .50 szt., o grubości min.0,028 mm. Biały. Rozmiar L.  </t>
  </si>
  <si>
    <t>Koszula operacyjna - dla pacjenta, wykonana z nieprześwitujacej włókniny, polipropylenowej, wiązana z tyłu dwie pary troków, rozcięta z tyłu. Rozmiar L i XL. Lub M/L i XL/XXL lub koszula w rozmiarze uniwersalnym Długość koszuli min. 110 cm.</t>
  </si>
  <si>
    <t>Jednorazowa koszula dla pacjenta z krótkim rękawem, wkładana przez głowę wykonana z miękkiej włókniny nieprześwitująca, rozmiar uniwersalny wiązana na troczki.  Długość koszuli min. 110 cm.
Zamawiający dopuszcza koszule z wszywanymi rękawami bez wiązania. Zamawiajacy dopuszcza zaoferowanie koszuli wykonanej z włókniny SMS w rozmiarach S-XXL.</t>
  </si>
  <si>
    <t>Ochraniacze na buty jednorazowego użytku wykonane z włókniny polipropylenowej o gramaturze 25-30 g/m2, ściągane elastyczną gumką dookoła kostki, rozmiar uniwersalny.</t>
  </si>
  <si>
    <t>para</t>
  </si>
  <si>
    <t>Okrągły czepek w kształcie beretu ściągnięty nieuciskającą gumką w rozmiarze min 50 cm, po rozciągnięciu, z włókniny polipropylenowej Spunbond o gramaturze min.16 g/m2. Kolor zielony lub biały do wyboru. Pakowany po 100 szt. Zgodny z EN 13485 i EN 14001 lub równoważną</t>
  </si>
  <si>
    <t>Czepek o kroju furażerki uniwersalny, oddychający z możliwością wywijania, wiązany na troki, część boczna wykonana z wzmocnionej włókniny absorpcyjnej pochłaniającej pot o gramaturze min. 25 g/m2, część górna przewiewna z polipropylenu SMS o gramaturze max. 10 g/m2. Zgodny z EN 13485 i EN 14001 lub równoważną.</t>
  </si>
  <si>
    <t>Myjki  do  toalety pacjenta o skali pH 4,5-6,5; hipoalergiczne, wstępnie nawilżone o wymiarach 20-25 x 20-33 cm,  nie wymagający spłukiwania roztwór oczyszczający i nawilżający, z substancją o działaniu p/bakteryjnym, bez lateksu, w całkowicie izolowanym, zamykanym opakowaniu, możliwość podgrzewania w kuchence mikrofalowej. Instrukcja użycia w formie piktogramu umieszczonym na opakowaniu jednostkowym</t>
  </si>
  <si>
    <t>Jałowa serweta nieprzemakalna i absorpcyjna - nieprzylepna wykonana z włókien pełnobarierowych laminowanych, minimum dwuwarstwowych. Gramarura min. 55g/m2. Rozmiar 50cm x 50cm (+/-20%).</t>
  </si>
  <si>
    <t>Jałowa serweta na stolik Mayo z wzmocnioną wartstwą na instrumentarium wykonana z włókien pełnobarierowych laminowanych, minimum dwuwarstwowych. Rozmiar min. 75cm x 145cm (+/-20%).</t>
  </si>
  <si>
    <t>Jałowa serweta nieprzemakalna i absorpcyjna samoprzylepna wykonana z włókien pełnobarierowych laminowanych, minimum dwuwarstwowych. Gramarura min. 55g/m2. Rozmiar 75cm x 80cm (+/-20%).</t>
  </si>
  <si>
    <t>Jałowa serweta nieprzemakalna i absorpcyjna samoprzylepna wykonana z włókien pełnobarierowych laminowanych, minimum dwuwarstwowych. Gramarura min. 55g/m2. Rozmiar 175cm x 180cm (+/-20%).</t>
  </si>
  <si>
    <t>Przylepiec włókninowy, paroprzepuszczalny, pokryty hypoalergicznym klejem akrylowym. Rozmiar 1,25cm x 9-10m.</t>
  </si>
  <si>
    <t xml:space="preserve">Przylepiec włókninowy, paroprzepuszczalny, pokryty hypoalergicznym klejem akrylowym. Rozmiar 5cm x 9-10m. </t>
  </si>
  <si>
    <t>Przylepiec włókninowy, elastyczny paroprzepuszczalny, pokryty hypoalergicznym klejem akrylowym. Rozmiar 10cm x 9-10m.</t>
  </si>
  <si>
    <t>Przylepiec włókninowy, elastyczny, paroprzepuszczalny, pokryty hypoalergicznym klejem akrylowym. Rozmiar 15cm x 9-10m.</t>
  </si>
  <si>
    <t>Przylepiec włókninowy, elastyczny, paroprzepuszczalny, pokryty hypoalergicznym klejem akrylowym. Rozmiar 20cm x 9-10m.</t>
  </si>
  <si>
    <t>Przylepiec włókninowy, elastyczny, paroprzepuszczalny, pokryty hypoalergicznym klejem akrylowym. Rozmiar 30cm x 9-10m.</t>
  </si>
  <si>
    <t xml:space="preserve">Przylepiec przeźroczysty z mikroporami, hypoalergiczny, pokryty hypoalergicznym klejem akrylowym, paroprzepuszczalny, dający się łatwo podzielić wzdłuż i w poprzek bez użycia nożyczek. Rozmiar 1,25cm x 9-10m. </t>
  </si>
  <si>
    <t>Przylepiec przeźroczysty z mikroporami, hypoalergiczny, pokryty hypoalergicznym klejem akrylowym, paroprzepuszczalny, dający się łatwo podzielić wzdłuż i w poprzek bez użycia nożyczek. Rozmiar 2,5cm x 9-10m</t>
  </si>
  <si>
    <t>Przylepiec przeźroczysty z mikroporami, hypoalergiczny, pokryty hypoalergicznym klejem akrylowym, paroprzepuszczalny, dający się łatwo podzielić wzdłuż i w poprzek bez użycia nożyczek. Rozmiar 5cm x 9-10m.</t>
  </si>
  <si>
    <t xml:space="preserve">Przylepiec na bazie jedwabiu, hypoalergiczny, pokryty hypoalergicznym klejem akrylowym, paroprzepuszczalny, łatwo dający się podzielić w poprzek bez użycia nożyczek. Rozmiar 5cm x 9-10m. </t>
  </si>
  <si>
    <t>Przylepiec z opatrunkiem, na bazie włókniny nieprzylegającym do ran, pokryty hypoalergicznym klejem akrylowym. Rozmiar 8cm x 5m.</t>
  </si>
  <si>
    <t>Hypoalergiczne, elastyczne, samoprzylepne paski do bez urazowego zamykania ran/zastąpienie szwów skórnych. Rozmiar 6mm x 38mm. .  6 szt. = 1 op.</t>
  </si>
  <si>
    <t>Hypoalergiczne, elastyczne, samoprzylepne paski do bez urazowego zamykania ran/zastąpienie szwów skórnych. Rozmiar 6mm x 70-80mm. 3 szt .= 1 op.</t>
  </si>
  <si>
    <t>Jałowy opatrunek z centralnie umieszczoną warstwą absorpcyjną nieprzywierającą do rany z mikroporowatą, elastyczną włókniną pokrytą hypoalergicznym klejem. Rozmiar 5cm x 7cm (+/-10%).</t>
  </si>
  <si>
    <t>Jałowy opatrunek z centralnie umieszczoną warstwą absorpcyjną nieprzywierającą do rany z mikroporowatą, elastyczną włókniną pokrytą hypoalergicznym klejem. Rozmiar 6cm x 10cm (+/-10%).</t>
  </si>
  <si>
    <t>Jałowy opatrunek z centralnie umieszczoną warstwą absorpcyjną nieprzywierającą do rany z mikroporowatą, elastyczną włókniną pokrytą hypoalergicznym klejem. Rozmiar 20cm x 10cm (+/-10%).</t>
  </si>
  <si>
    <t>Jałowy opatrunek z centralnie umieszczoną warstwą absorpcyjną nieprzywierającą do rany z mikroporowatą, elastyczną włókniną pokrytą hypoalergicznym klejem. Rozmiar 25cm x 10cm (+/-10%).</t>
  </si>
  <si>
    <t>Jałowy opatrunek z centralnie umieszczoną warstwą absorpcyjną nieprzywierającą do rany z mikroporowatą, elastyczną włókniną pokrytą hypoalergicznym klejem. Rozmiar 35cm x 10cm (+/-10%).</t>
  </si>
  <si>
    <t>Opatrunek przeznaczony do mocowania rurek donosowych . Okres utrzymania na skórze: do 3 dni Opatrunek przeznaczony do mocowania rurek donosowych, cewników do karmienia, cewników żołądkowych, dwunastniczych itp. Pozwala na pewne umocowanie cewników, eliminując ryzyko ich wysunięcia lub przemieszczenia. Opatrunek utrzymuje cewnik pod optymalnym kątem redukując do minimum kontakt cewnika z bardzo wrażliwymi nozdrzami. Zapewnia pacjentowi optymalny komfort. Cielisty kolor pozwala na maksymalną dyskrecję
Fiksator pakowany  w pudełka - dyspensery rozmiar 7,5x7,6cm +/-10%</t>
  </si>
  <si>
    <t>Plaster do stabilizacji rurek intubacyjnych. z  opatrunkiem do mocowania rurek intubacyjnych trzyelementowy składający się z taśmy typu rzep VELCRO i dwóch mocowań włókninowych z rzepem na policzek. Rozmiar uniwersalny.</t>
  </si>
  <si>
    <t>Opaska do mocowania rurki intubacyjnej, dwuczęściowa, z możliwością regulacji, wykonana z miękkiego materiału zapobiegającego odleżynom, dla dorosłych.</t>
  </si>
  <si>
    <t>Opaska do mocowania rurki tracheostomijnej, wykonana z miękkiego materiału niepowodującego podrażnień i odleżyn, z możliwością regulacji, dla dorosłych.</t>
  </si>
  <si>
    <t xml:space="preserve">Maska medyczna typu II  wykonane z trzech warstw włókniny, w tym wewnętrznej filtracyjnej, z wkładką modelującą na nos, z zakładkami w części centralnej umożliwiającymi dopasowanie do kształtu twarzy. Maska zgodna z normą PN-EN 14683: 2019 lub równoważną, skuteczność filtracji bakteryjnej 99% BFE, opór oddechowy poniżej 38 Pa/cm2, odporność na spryskanie &gt;16 kPa, czystość mikrobiologiczna &gt;30 cfu/g wg PN-EN ISO 11737-1 lub równoważną. Maska mocowana za uszy, za pomocą elastycznych gumek. 
Wymiary maski: długość 17,5 cm x szerokość 9,5 cm (±0,5 cm). Opakowanie zawiera  min.50 szt., pełni funkcję dyspensera. Wymagany nadruk na opakowaniu normy 14683:2019 lub równoważnej. </t>
  </si>
  <si>
    <t>Pokrowiec na aparaturę wykonany z mocnej przeźroczystej folii PE, ściągnięty elastyczną gumką umożliwiającą łatwe nałożenie na przyrząd, sterylny. Pakowane pojedynczo. Średnica po rozciągnięciu min. 80cm (+/-10%).</t>
  </si>
  <si>
    <t xml:space="preserve">Pokrowiec na przewody np. do laparoskopii lub artroskopii, z mocnej przeźroczystej folii PE, teleskopowo złożony z nieprzemakalnymi taśmami do mocowania na końcówkach, sterylny. Pakowane pojedynczo. Rozmiar 14-17cm x min. 220cm </t>
  </si>
  <si>
    <t>Jałowa, samoprzylepna folia chirurgiczna, antystatyczna, rozciągliwa, hypoalergiczna (pokryta klejem akrylowym) i nieprzepuszczalna dla bakterii, przepuszczalna dla pary wodnej, wodoszczelna. Paroprzepuszczalność  600-850g/m2/24h, grubość od 0,025mm do 0,030mm. Rozmiar 30cm x 28cm (+/-10%), powierzchnia przylepna 30cm x 21cm (+/-10%).</t>
  </si>
  <si>
    <t>Jałowa, samoprzylepna folia chirurgiczna, antystatyczna, rozciągliwa, hypoalergiczna (pokryta klejem akrylowym) i nieprzepuszczalna dla bakterii, przepuszczalna dla pary wodnej, wodoszczelna. Paroprzepuszczalność 600-850g/m2/24h, grubość od 0,025mm do 0,030mm. Rozmiar 15cm x 28cm (+/-10%), powierzchnia przylepna 15cm x 21cm (+/-10%).2</t>
  </si>
  <si>
    <t xml:space="preserve">Jałowa, samoprzylepna folia chirurgiczna, antystatyczna, rozciągliwa, hypoalergiczna (pokryta klejem akrylowym) i nieprzepuszczalna dla bakterii, przepuszczalna dla pary wodnej, wodoszczelna. Paroprzepuszczalność 600-850g/m2/24h, grubość od 0,025mm do 0,030mm. Rozmiar 40cm x 41cm (+/-10%)  powierzchnia przylepna 40cm x 40cm (+/-10%) </t>
  </si>
  <si>
    <t xml:space="preserve">Sterylna torba na narzędzia min. 33x40cm z przylepcem min 36x5cm, 1-komorowa. Torba wykonana jest z mocnej, przezroczystej folii polietylenowej. Produkt bez zawartości  lateksu. Opakowanie jednostkowe typu peel  pouch zaopatrzone w min. 3 etykiety samoprzylepne posiadające indeks wyrobu, numer lot, datę ważności, nazwę producenta. Produkt jednostkowy pakowany zbiorczo po min 50 szt.. Sterylizacja tlenkiem etylenu. </t>
  </si>
  <si>
    <t>Sterylna torba na narzędzia min. 30x40cm z przylepcem min. 36x5cm, 2 komory - jedna komora o szerokości min. 14 cm, druga min. 25 cm, dodatkowe usztywnienie na końcu. Torba wykonana jest z mocnej, przezroczystej folii polietylenowej o grubości min. 60µm. Produkt bez zawartości  lateksu. Opakowanie jednostkowe typu peel  pouch zaopatrzone w min. 3 etykiety samoprzylepne posiadające indeks wyrobu, numer lot, datę ważności, nazwę producenta. Produkt jednostkowy pakowany zbiorczo po min. 50 szt.. Sterylizacja tlenkiem etylenu.</t>
  </si>
  <si>
    <t>Ściereczka chłonna sterylna, wykonana z bardzo chłonnej celulozy, służąca do wycierania rąk przez operatora po myciu chirurgicznym oraz osuszania jałowych powierzchni, kolor biały. Rozmiar min. 30cm x 30cm. Pakowana pojedyńczo lub po dwie sztuki w opakowaniu.</t>
  </si>
  <si>
    <t>Jałowa serweta nieprzemakalna i absorpcyjna nieprzylepna wykonana z włókien pełnobarierowych laminowanych, minimum dwuwarstwowych. Gramarura min. 55g/m2. Rozmiar 80cm x 90cm (+/-20%).</t>
  </si>
  <si>
    <t>Jałowa serweta nieprzemakalna na stolik instrumentariuszki wykonana z włókien pełnobarierowych laminowanych, minimum dwuwarstwowych. Gramarura min. 55g/m2. Rozmiar 100cm x 150cm (+/-20%).</t>
  </si>
  <si>
    <t>Jałowa serweta nieprzemakalna i absorpcyjna samoprzylepna wykonana z włókien pełnobarierowych laminowanych, minimum dwuwarstwowych. Gramarura min. 55g/m2. Rozmiar 80cm x 90cm (+/-20%).</t>
  </si>
  <si>
    <t>Jałowa serweta nieprzemakalna i absorpcyjna nieprzylepna wykonana z włókien pełnobarierowych laminowanych, minimum dwuwarstwowych. Gramarura min. 55g/m2. Rozmiar 175cm x 150cm (+/-20%).</t>
  </si>
  <si>
    <t>Jałowa serweta nieprzemakalna z regulowaną średnicą otworu, z taśmą samoprzylepną wokół otworu wykonana z włókien pełnobarierowych laminowanych, minimum dwuwarstwowych. Gramarura min. 60g/m2. Rozmiar 70cm x 90cm (+/-20%).</t>
  </si>
  <si>
    <t>Opatrunek samoprzylepny na oko z przejrzystym okienkiem, pozwalającym zachować częściowe widzenie, struktura opatrunku pozwala skórze swobodnie oddychać, kształt łatwo dopasowujący się do warunków anatomicznych twarzy. Rozmiar 11cm x 8cm (+/-20%)</t>
  </si>
  <si>
    <t xml:space="preserve">Zestaw do  toalety jamy ustnej zawierający w jednym fabrycznym opakowaniu: 2 gąbki z poprzecznym pofałdowaniem pokryte dwuwęglanem sodu z odsysaniem, z 2 otworami ssącymi, z zagiętą końcówką oraz z poziomą manualną zastawką do regulacji siły odsysania. Płyn do płukania jamy ustnej o właściwościach myjących, dezynfekujących i nawilżających  w wyciskanej saszetce, 7ml
Każde pojedyncze opakowanie pełni jednocześnie funkcję pojemnika na płyn i pozwala na przygotowanie roztworu roboczego przed otwarciem opakowania. Zarejestrowany jako wyrób medyczny klasy IIa </t>
  </si>
  <si>
    <t xml:space="preserve">Zestaw do toalety jamy ustnej zawierający w jednym fabrycznym opakowaniu: 1 szczoteczkę do zębów z odsysaniem z poziomą manualną zastawką do regulacji siły odsysania, z 3 otworami ssącymi oraz z pofałdowaną gąbką na górnej powierzchni, 7 ml płynu do płukania jamy ustnej z 0,05% roztworem chlorku cetylopirydyny w wyciskanej saszetce, 1 gąbka-aplikator z poprzecznym pofałdowaniem, 1 saszetkę z 2 g preparatu nawilżającego do ust na bazie wodnej z cetylopirydyną i witaminą E. Każde pojedyncze opakowanie zestawu pełni jednocześnie funkcję pojemnika na płyn i pozwala na przygotowanie roztworu roboczego przed otwarciem opakowania. Oferowany zestaw jako element komponentów do całodobowej toalety jamy ustnej o potwierdzonej badaniami klinicznymi skuteczności w redukcji VAP. Zarejestrowany jako wyrób medyczny klasy IIa </t>
  </si>
  <si>
    <t>Czepek jednorazowy do mycia głowy z szamponem i odżywką do bezwodnego mycia głowy - nie wymaga zwilżania i spłukiwania, posiadający dwuwarstwową strukturę. Możliwość podgrzania w kuchence mikrofalowej.</t>
  </si>
  <si>
    <t>Obłożenia jednorazowego użytku adaptera roboczego narzędzia RADIA o wymiarach 34x15,3 cm z przylepcem, pakowane sterylnie w opakowaniach użytkowych po 1 szt. obłożenia w opakowaniu. Opakowanie użytkowe powinno być wyposażone w etykietę zawierającą wszystkie wymagane prawem obowiązującym na terenie Polski informacje, w szczególności:     
- identyfikacja producenta
- nr identyfikujący produkt
- LOT
- datę przydatności do użycia</t>
  </si>
  <si>
    <t xml:space="preserve">Sterylny zestaw uniwersalny z bilaminatu ze wzmocnieniem . Skład zestawu:
1 x serweta na stolik narzędziowy min. 152x190 cm z folii min. PE 50µ z mikroteksturą ze wzmocnieniem (owinięcie zestawu)
1 x serweta na stolik Mayo 80x142 cm +/- 5% z folii PE ze wzmocnieniem z polipropylenu  min. 55x88cm , składana rewersowo
2 x serweta boczna min. 90x75 cm,ze wzmocnieniem min. 60x25 cm z przylepcem o długości 84cm  
 1 x  serweta dolna min. 175x190 cm, ze wzmocnieniem  min.67x25 cm ,ze zintegrowanym podwójnym organizatorem przewodów
1 x  serweta górna min. 240x150 cm ze wzmocnieniem min 67x25 cm, ze zintegrowanym podwójnym organizatorem przewodów
1 x  taśma lepna  włókninowa  9X50 cm +/- 10%
4 x ręcznik chłonny celulozowy  20x30 cm  +/- 10 % z mikrosiecią zabezpieczająca przed rozrywaniem
Serwety okrywające pacjenta wykonane z laminatu 2-warstwowego (polipropylen, polietylen) o gramaturze max.58g/m2 odpornego na penetracje płynów (&gt;175 cmH2O, odpornego na rozerwanie na mokro/sucho (min. 145kPa) o niskim współczynniku pylenia (współczynnik pylenia ≤1,7 log10). W obszarze krytycznym wzmocnienie chłonne pozbawione pylących włókien wiskozy i celulozy (polipropylen min 60 g/m² ), o łącznej gramaturze min 121 g/m². Dwucentymetrowa nieprzylepna końcówka przy paskach zabezpieczających taśmę lepną ułatwiającą mocowanie serwet na pacjencie, klej repozycjonowalny. I klasa palności. Zestaw spełnia wymagania dla procedur wysokiego ryzyka wg normy EN 13795 lub równoważnej pakowany sterylnie w przezroczystą, foliową torbę z portami do sterylizacji, posiada 4 etykiety samoprzylepne do dokumentacji medycznej zawierające: numer katalogowy, numer lot, datę ważności, nazwę producenta w tym 2 etykiety dodatkowo z kodem kreskowym. Sterylizacja tlenkiem etylenu. Zestawy pakowane zbiorczo w worek foliowy, następnie karton. </t>
  </si>
  <si>
    <t>zest</t>
  </si>
  <si>
    <t xml:space="preserve">Sterylny zestaw uniwersalny do zabiegów chirurgicznych. Skład zestawu:  
1 x serweta na stolik instrumentariuszki 140 x 190 cm z mocnej folii PE min. 50µ ze wzmocnieniem  (owinięcie zestawu)
1x serweta na stolik Mayo 80 x 142 składana rewersowo
2 x serweta  75 x 100 cm, przylepna na całej długości dłuższego boku
1 x serweta  195x 200 cm, przylepna
1 x serweta  160x260 cm, przylepna
1 x uchwyt na przewody typu  rzep  min 2,5 cm ( obie części ) x min 13 cm 
4 x ręcznik chłonny z mikrosiecią zabezpieczająca przed rozrywaniem  20x30 +/-10 %
Tolerancja rozmiarów dla serwet okrywających pacjenta +/-2 cm 
Serwety okrywające pacjenta wykonane z chłonnego (na całej powierzchni) niepylącego(współczynnik pylenia≤1,9 log10)  laminatu trójwarstwowego o gramaturze max. 66 g/m2 bez włókien celulozy i wiskozy. Laminat odporny na przenikanie płynów (&gt; 200 cm H2O), wytrzymały na rozrywanie na mokro/sucho (min. 190kPa), wytrzymały na  rozciąganie wzdłużne na mokro/sucho (min. 88 N). Klej repozycjonowalny. W celu ułatwienia aplikacji serwety złożone książkowo, z nieprzylepnymi końcówkami przy taśmach o szerokości min 5cm zabezpieczającymi  część lepną serwet pozwalające w rękawicach jednych ruchem odkryć część lepną do aplikacji serwet na pacjencie. I klasa palności. Zestaw spełnia wymagania dla procedur wysokiego ryzyka wg normy EN 13795 lub równoważnej, pakowany sterylnie w  foliową torbę z portami do sterylizacji, posiada 4 etykiety samoprzylepne do dokumentacji medycznej zawierające min.: nr katalogowy, nr lot, datę ważności, nazwę producenta ( w tym min.2 etykiety dodatkowo z kodem EAN). Sterylizacja EO. Zestawy pakowane zbiorczo w worek foliowy, następnie karton. </t>
  </si>
  <si>
    <t>Sterylny zestaw uniwersalny z bilaminatu  wzmocniony z fartuchami wzmocnionymi. Skład zestawu:
1 x serweta na stolik narzędziowy min 140x min190 cm 
1 x serweta na stolik Mayo 85x145 cm +/- 5 
2 x przylepna  serweta min 90x75cm ze wzmocnieniem min 60x25 cm 
1 x przylepna  serweta  min240x min 150 cm ze wzmocnieniemmin 67xmin 25 cm ze   zintegrowanym podwójnym uchwytem na przewody 
1 x przylepna  serweta  min 175x min 200 cm ze wzmocnieniem min 67x min25 cm  ze zintegrowanym podwójnym uchwytem na przewody  
1 x  taśma lepna  9x50 cm +/-10%
1 x uchwyt na przewody typu rzep  min 14xmin2,5 cm
2 x ręcznik chłonny celulozowy z mikrosiecią 20x30 cm +/-10%
3 x Fartuch chirurgiczny z włókniny SMMMS o gramaturze  min 35 g/m2, wzmocniony, gramatura w miejscu wzmocnienia min. 90 g/m2. Odporność na penetrację wody – min. 170 cmH₂O, poza obszarem krytycznym min.45 cmH₂O. Rękawy  klejone w obszarze krytycznym, zakończone elastycznym mankietem, krój prosty.  Rzep o długości min. 17 cm ,rozmiary: 1x L  min 120cm   i 2x XL min  140cm Fartuch w rozmiarze L i zapakowany dodatkowo we włókninę i umieszczony w pierwszą warstwę opakowania na wierzchu (na serwecie  na stolik narzędziowy, która stanowi owinięcie dla pozostałych elementów zestawu ).
Serwety okrywające pacjenta , wykonane z  chłonnego na całej powierzchni  bilaminatu o niskiej gramaturze  max.58g/m2  i wysokiej odporności przenikanie płynów &gt; 175 cm H2O, o niskim współczynniku pylenia≤1,7 log10. W obszarze krytycznym  wzmocnienie chłonne bez celulozy i wiskozy. W celu ułatwienia aplikacji serwety złożone książkowo, z nieprzylepnymi końcówkami przy taśmach o szerokości min  5cm zabezpieczającymi  część lepną serwet pozwalające w rękawicach jednych ruchem odkryć część lepną do aplikacji serwet na pacjencie. I klasa palności.  
Zestaw pakowany sterylnie w przezroczystą, foliową torbę z portami do sterylizacji, posiada 4 etykiety samoprzylepne do dokumentacji medycznej zawierające: numer katalogowy, numer lot, datę ważności oraz nazwę producenta w tym 2 etykiety dodatkowo z kodem kreskowym. Zestawy zbiorczo pakowane w worek foliowy, następnie karton. Sterylizacja EO. Zestaw spełnia wymagania dla procedur wysokiego ryzyka wg normy EN 13795 lub równoważnej.</t>
  </si>
  <si>
    <t>Zestaw obłożenie uniwersalne. Sterylny, jednorazowy. Minimalny skład zestawu: a) serweta górna o wymiarach min. 200 x min. 150cm wykończona taśmą samoprzylepną, b) serweta dolna z taśmą lepną o wymiarach min. 175 x min. 175cm, c) dwie serwety boczne o wymiarach min. 75 x min. 90cm wyposażone w taśmę samoprzylepną, d) całość owinięta w serwetę min. 140 x min. 190cm, która służy jako pokrycie stolika instrumentalnego, e) obłożenie na stolik Mayo. Obłożenie wykonane z chłonnego i mocnego min. dwuwarstwowego laminatu nieprzemakalnego o gramaturze minimum. 55g/m2, odpornością na penetrację płynów (nieprzemakalność) =&gt; 120cm słupa wody oraz minimalnej wytrzymałości na wypychanie min. 120 kPa. Wymagana jest pełnobarierowość i spełnianie normy EN 13795-1-3  lub równoważnej. Wymagane jest aby obłożenia chirurgiczne bezpośrednio stykające się z polem operacyjnym nie zawierały celulozy. Pożądana jest samoprzylepna podwójna etykieta umożliwiająca identyfikację produktu i nadająca się do wklejenia do dokumentacji medycznej, posiadająca informacje o dacie ważności i nr serii. Zamawiający dopuszcza zestaw obłożeń z serwetą dolną z taśmą lepną o wymiarach 170cm x 180cm.
Zamawiający wymaga serwet wykonanych z chłonnego i nieprzemakalnego laminatu "na całej powierzchni" serwet.</t>
  </si>
  <si>
    <t xml:space="preserve">Sterylny pokrowiec na aparat RTG wykonany z mocnej przeźroczystej folii PE o   kształcie beretu o średnicy min. 90 cm ściągnięty  gumką.  </t>
  </si>
  <si>
    <t>Sterylny pokrowiec na aparaturę wykonany z mocnej przeźroczystej folii PE, ściągnięty elastyczną gumką umożliwiającą łatwe nałożenie na przyrząd. Pakowane pojedynczo. Średnica po rozciągnięciu min. 140X140 cm.</t>
  </si>
  <si>
    <t xml:space="preserve">Sterylny pokrowiec na panel sterowania wykonany z folii PE przezroczystej o wymiarach min. 85 x 95 cm, ściągnięty elastyczną gumką. </t>
  </si>
  <si>
    <t xml:space="preserve">Osłona na ramię C o wymiarach min.152x265cm  </t>
  </si>
  <si>
    <t>Maska chirurgiczna wykonana z min. trzech warstw włóknin polipropylenowych, wyposażona w sztywnik zapewniający łatwe dopasowanie się maski do kształtu twarzy, wiązana na troki. Skuteczność filtracji bakteryjnej minimum 98,9%. Maska typu II zgodnie z EN 14683 lub równoważną , wyrób medyczny klasy I zgodnie z rozporządzeniem 2017/745 w sprawie wyrobów medycznych.</t>
  </si>
  <si>
    <t>Jednorazowe, długie ochraniacze na buty, środek ochrony osobistej kategorii III zgodnie z EU Reg. 2016/425,  typ 6 P-B zgodnie z normą EN 13034:2005+Al:2009 lub równoważną , górna krawędź zakończona elastyczną gumką oraz dodatkową taśmą do zawiązanie powyżej kostki.  Ochraniacze wykonane z laminowanej polietylenem włókniny polipropylenowej z antypoślizgową podeszwą.</t>
  </si>
  <si>
    <t>Niesterylne jednorazowe ubranie chirurgiczne wykonane z hydrofobowej włókniny wielowarstwowej SMS o gramaturze min. 42g/m2 nieprześwitujące, antystatyczne, oddychające. Bluza z krótkim rękawem, posiada wycięcie "V" zakończone lamówką, 3 kieszenie (2 w dolnej części oraz jedna mniejsza w części górnej), spodnie z gumką w pasie. Zgodne z normą EN 13795 lub równoważną, wyrób medyczny klasy I. Rozmiar S, M, L, XL, XXL. Pakowane indywidualnie w torebkę foliową. Dostępne w minimum 2 różnych kolorach w zależności od potrzeb zamawiającego.</t>
  </si>
  <si>
    <t>Serwety operacyjne jałowe z gazy 17-nitkowej 8 warstwowe, z nitka RTG i tasiemką. Serweta w rozmiarze 45cm x 45cm, opak.=5 szt. Serwety operacyjne wykonane z gazy bielonej metodą niechlorową, 100% bawełny, jałowe - sterylizowane w zwalidowanym procesie potwierdzone raportem walidacji (klasa co najmniej IIa), dopuszcza się wyroby sterylizowane metodą radiacyjną, pod warunkiem spełnienia normy PN-EN ISO 11137-1-3:2007  lub równoważnej.</t>
  </si>
  <si>
    <t>Serwety operacyjne, jałowe z gazy 17-20 nitkowej, 6 warstwowe, z nitką RTG i tasiemką. Rozmiar 45cm x 45cm, opak.= 2 szt. Serwety operacyjne z gazy bielonej metodą niechlorową, 100% bawełny, jałowe - sterylizowane w parze wodnej klasa co najmniej IIa), lub sterylizowane metodą radiacyjną, pod warunkiem spełnienia normy PN-EN ISO 11137-1-3:2007  lub równoważnej.</t>
  </si>
  <si>
    <t>Serwety operacyjne, niejałowe, z gazy 17 lub 20 nitkowej, z nitką RTG i tasiemką lub taśmą radiacyjną, 4 warstwowe. Rozmiar 45cm x 45cm.</t>
  </si>
  <si>
    <t>Pieluchomajtki dla dorosłych w całości wykonane z paroprzepuszczalnego laminatu oddychającego, dzienne, chłonność min.1600 gram, Rozmiar S.</t>
  </si>
  <si>
    <t>Pieluchomajtki dla dorosłych w całości wykonane z paroprzepuszczalnego laminatu oddychającego, dzienne chłonność min.2300 gram. Rozmiar M.</t>
  </si>
  <si>
    <t>Pieluchomajtki dla dorosłych w całości wykonane z paroprzepuszczalnego laminatu oddychającego, dzienne chłonność min.2600 gram. Rozmiar L.</t>
  </si>
  <si>
    <t>Pieluchomajtki dla dorosłych w całości wykonane z paroprzepuszczalnego laminatu oddychającego, dzienne, chłonność min.2600 gram. Rozmiar XL.</t>
  </si>
  <si>
    <t>Pieluchomajtki dla dorosłych w całości wykonane z paroprzepuszczalnego laminatu oddychającego, nocne, chłonność min.2900 gram. Rozmiar M.</t>
  </si>
  <si>
    <t>Pieluchomajtki dla dorosłych w całości wykonane z paroprzepuszczalnego laminatu oddychającego, nocne chłonność min.3200 gram. Rozmiar L.</t>
  </si>
  <si>
    <t xml:space="preserve">Pieluchomajtki dla dorosłych w całości wykonane z paroprzepuszczalnego laminatu oddychającego, nocne, chłoność min.3200 gram Rozmiar XXL. </t>
  </si>
  <si>
    <t>Podkład nieprzemakalny wysokochłonny z celulozowym wkładem chłonność min.1170 gram Rozmiar 60cm x 90cm</t>
  </si>
  <si>
    <t>Podkład nieprzemaklany wysokochłonny z celulozowym wkładem, chłonność min. 780 gram. Rozmiar 60cm x 60cm</t>
  </si>
  <si>
    <t>Jałowy zestaw do wkłuć - zawartość pakietu: serweta nieprzemakalna o wym. min. 75cm x 90cm  laminowana, dwuwarstwowa - służąca do zawinięcia zestawu, kompresy z gazy bawełnianej 17 nitkowej 12 warstwowe lub włókninowe o wym. 5cm x 5cm - 15 szt., narzędzie chwytne z zapięciem, miska, serweta min. 75cm xmin 90cm. laminowana, dwuwarstwowa, z regulowanym otworem, z klejem wokół otworu.</t>
  </si>
  <si>
    <t>Jałowy zestaw do małych zabiegów. Min. Skład zestawu: nożyczki metalowe, ostre - 1 szt, pęseta metalowa chirurgiczna typu Adson 12 cm - 1 szt, igłotrzymacz metalowy 12 cm - 1 szt, kleszczyki plastikowe typu kocher - 1 szt, serweta włókninowa nieprzylepna rozm. min. 60x60 cm- 1 szt, serweta włókninowa min.  50x 50 cm, z przylepnym otworem max 5x10 cm - 1 szt, tupferki z gazy bawełnianej wielkości śliwki- 6 szt, tacka typu blister z 3 wgłebieniami na płyny, może posłużyć jako pojemnik na odpadki. Wymagana jest samoprzylepna podwójna etykieta umożliwiająca identyfikację produktu i nadająca się do wklejenia do dokumentacji medycznej, posiadająca informacje o dacie ważności i nr serii.</t>
  </si>
  <si>
    <t>Opaska podtrzymująca dziana jest wykonana z surowych włókien wiskozowych w postaci taśmy dzianej, nawiniętej równomiernie w zwój. Powierzchnia opasek jest bez plam, zabrudzeń, dziur i cer. Barwa opasek powinna być biała lub jasnokremowa. Siła zrywająca min. N/5cm&gt;45.Termin przydatności do użytku 5 lat od daty produkcji. Zapakowana jest w papier powlekany polietylenem z nadrukiem zawierającym nazwę asortymentu,nazwę producenta, przeznaczenie, termin wazności oraz numer serii,  rozmiar min. 4mx5cm</t>
  </si>
  <si>
    <t>Opaska podtrzymująca dziana jest wykonana z surowych włókien wiskozowych w postaci taśmy dzianej, nawiniętej równomiernie w zwój. Powierzchnia opasek jest bez plam, zabrudzeń, dziur i cer. Barwa opasek powinna być biała lub jasnokremowa. Siła zrywająca min. N/5cm&gt;45.Termin przydatności do użytku.5 lat od daty produkcji. Zapakowana jest w papier powlekany polietylenem z nadrukiem zawierającym nazwę asortymentu, nazwę producenta, przeznaczenie, termin wazności oraz numer serii, rozmiar min. 4mx10cm</t>
  </si>
  <si>
    <t>Opaska podtrzymująca dziana jest wykonana z surowych włókien wiskozowych w postaci taśmy dzianej, nawiniętej równomiernie w zwój. Powierzchnia opasek jest bez plam, zabrudzeń, dziur i cer. Barwa opasek powinna być biała lub jasnokremowa. Siła zrywająca min. N/5cm&gt;45. Termin przydatności do użytku 5 lat od daty produkcji. Zapakowana jest w papier powlekany polietylenem z nadrukiem zawierającym nazwę asortymentu, nazwę producenta, przeznaczenie, termin wazności oraz numer serii, rozmiar min. 4mx15cm</t>
  </si>
  <si>
    <t>Jałowe kule. Rozmiar 20cm x 20cm, opak.=2x3 szt. Kule wykonane z gazy bielonej metodą bezchlorową (klasa co najmniej IIa),  jałowe - sterylizowane w zwalidowanym procesie potwierdzone raportem walidacji, dopuszcza się wyroby sterylizowane metodą radiacyjną, pod warunkiem spełnienia normy PN-EN ISO 11137-1-3:2007  lub równoważnej.</t>
  </si>
  <si>
    <t>Niejałowy seton, z gazy 4 warstwowej. Rozmiar 2cm x 2m. Setony wykonane z gazy bielonej metodą bezchlorową (klasa co najmniej IIa), niejałowe</t>
  </si>
  <si>
    <t>Jałowy seton, z gazy 4 warstwowej. Rozmiar 5cm x 2m, opak.=2 szt. Setony wykonane z gazy bielonej metodą bezchlorową (klasa co najmniej IIa),  jałowe - sterylizowane w zwalidowanym procesie potwierdzone raportem walidacji, dopuszcza się wyroby sterylizowane metodą radiacyjną, pod warunkiem spełnienia normy PN-EN ISO 11137-1-3:2007  lub równoważnej.</t>
  </si>
  <si>
    <t xml:space="preserve">Jałowy tupfer z nitką Rtg z gazy 17 nitkowej. Rozmiar 9,5cm x 9,5cm, opak.=10 szt. Tupferki wykonane z gazy bielonej metodą bezchlorową (klasa co najmniej IIa), jałowe - sterylizowane w zwalidowanym procesie potwierdzone raportem walidacji, dopuszcza się wyroby sterylizowane metodą radiacyjną, pod warunkiem spełnienia normy PN-EN ISO 11137-1-3:2007  lub równowaznej </t>
  </si>
  <si>
    <t>Jałowy tupfer z nitką Rtg z gazy 17 nitkowej. Rozmiar 15cm x 15cm, opak.=10 szt.  Tupferki wykonane z gazy bielonej metodą bezchlorową (klasa co najmniej IIa), jałowe - sterylizowane w zwalidowanym procesie potwierdzone raportem walidacji, dopuszcza się wyroby sterylizowane metodą radiacyjną, pod warunkiem spełnienia normy PN-EN ISO 11137-1-3:2007 lub równoważnej.</t>
  </si>
  <si>
    <t>Jałowe setony, z gazy 4 warstwowej. Rozmiar 5cm x 1m Setony wykonane z gazy bielonej metodą bezchlorową (klasa co najmniej IIa),  jałowe - sterylizowane w zwalidowanym procesie potwierdzone raportem walidacji, dopuszcza się wyroby sterylizowane metodą radiacyjną, pod warunkiem spełnienia normy PN-EN ISO 11137-1-3:2007 lub równoważnej.</t>
  </si>
  <si>
    <t>Wkładki ginekologiczne sterylne (I klasa sterylności) o wysokiej chłonności, opakowanie nie większe niż 10 szt. Rozmiar 34cm x 9cm +/- 10%</t>
  </si>
  <si>
    <t>Serweta na fotel w rozmiarze 240 x 80 cm z zakładkami min. 10cm wykonana z tkaniny polipropylenowej SMS o gramaturze min.35g/m2 wytrzymała na rozciąganie na sucho w kierunku wzdłuż min. 81 N oraz w poprzek min. 38 N zbadana zgodnie z normą PN-EN 29073-3 lub równoważną oraz wytrzymała na wypychanie na sucho min. 124 kPa zbadana zgodnie z normą PN-EN ISO 13938-1 lub równoważną. Dane potwierdzone kartą danych technicznych wystawioną przez producenta wyrobu</t>
  </si>
  <si>
    <t>Elastyczny, tkany bandaż uciskowy z zapinką o niskiej rozciągliwości pozwala uzyskać wysoki ucisk w bandażowanym obszarze. Przepuszcza powietrze. Bandaż posiada niestrzępiące się brzegi. Wymiary: 20 cm x 5 m. Rozciągliwość: max. 85%.Skład: min. 67% bawełna, poliamid, poliuretan</t>
  </si>
  <si>
    <t>Wata celulozowa, bielona, w warstwach. Rozmiar 40cm x 60cm, opak.=5 kg</t>
  </si>
  <si>
    <t>kg</t>
  </si>
  <si>
    <t>Opaski gipsowe, pokryte z obu stron gipsem medycznym, nawinięte na szpulę z tworzywa sztucznego, z perforacją ułatwiającą namakanie opasek, z małą utratą gipsu, pakowane maksymalnie po 2 szt., szybkowiążące (4-6 minut). Rozmiar 10cm x 3m</t>
  </si>
  <si>
    <t>Opaski gipsowe, pokryte z obu stron gipsem medycznym, nawinięte na szpulę z tworzywa sztucznego, z perforacją ułatwiającą namakanie opasek, z małą utratą gipsu, pakowane maksymalnie po 2 szt., szybkowiążące (4-6 minut). Rozmiar 14-15cm x 3m</t>
  </si>
  <si>
    <t>Trzywarstwowy, wysokochłonny podkład klasy I na stół operacyjny o rozmiarze całkowitym 230 x 140 cm (+/- 5cm) i warstwie chłonnej 230 x 50 cm. Górna warstwa 100% propylen (PP) o chłonności 20gr/m2, środkowa warstwa hydrożelu celulozowego (SAP) o średniej gęstości 85 g/m2 oraz dolna warstwa srebrny tereftalan polietylenowy (PET) o grubości 20µm . Zapewniający możliwość przenoszenia pacjenta do 220kg (odporność na rozdzieranie) . Nie przewodzący elektryczności. Izolujący termicznie pacjenta zabezpieczając go przed wychłodzeniem przed, podczas i po zabiegu. Nie zawierający lateksu oraz bawełny, niesterylny. Zapewniający chłonność płynów min. 4000ml/m2. Przezierny dla promieni  RTG. Zgodny z normą EN 13795 dotyczącą elektrostatyczności lub równoważną.</t>
  </si>
  <si>
    <t xml:space="preserve">Podkłady chłonne w białej  włókninie klasy 1 niesterylnej o rozmiarze całkowitym 72x37 cm (+/- 5cm). Składający się z 2 warstw, pierwszej warstwy włókniny z białego hydrofilowego polipropylen i druga warstwa SAP (superchłonne polimery i gąbczasta pulpa). Bez lateksu. Absorbujący wszystkie rodzaje płynów. Chłonność  wody do 9l lub do 3,5 NaCL, waga 120g </t>
  </si>
  <si>
    <t xml:space="preserve">Biały podkład chłonny klasy 1 niesterylny o rozmiarze całkowitym 90x200cm (+/- 5cm) z możliwością chodzenia zabezpieczony niebieską antypoślizgową folią od spodu. Wchłaniający krew, mocz, wodę oraz płyny obecne na salach zabiegowych. Absorpcja (2.0l/m2) 3.6l ,waga 380g, bez zawartości lateksu. Można pociąć na mniejsze </t>
  </si>
  <si>
    <t>Nazwa handlowa</t>
  </si>
  <si>
    <t xml:space="preserve">Jałowe kompresy z gazy 17 nitkowej, 12 warstw. Rozmiar 5cm x 5cm (+/-10%), opak.=20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  lub równoważnej. </t>
  </si>
  <si>
    <t xml:space="preserve">Jałowe kompresy z gazy 17 nitkowej, 12 warstw. Rozmiar 7,5cm x 7,5cm (+/-10%), opak.=10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 lub równoważnej. </t>
  </si>
  <si>
    <t>Jałowe kompresy z gazy 17 nitkowej, 12 warstw. Rozmiar 10cm x 10cm (+/-10%), opak.=10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  lub równoważnej.</t>
  </si>
  <si>
    <t>Sterylny opatrunek poliuretanowy. Rozmiar 10 x 25 cm (+/-20%) z ramką. Odporny na działanie środków dezynfekcyjnych zawierających alkohol. Klej akrylowy naniesiony równomiernie. Wyrób medyczny klasy IIa, opakowanie  typu folia-folia.</t>
  </si>
  <si>
    <t xml:space="preserve">Jałowa serweta nieprzemakalna z regulowaną średnicą otworu, z taśmą samoprzylepną wokół otworu wykonana z włókien pełnobarierowych laminowanych, minimum dwuwarstwowych. Gramatura min. 60g/m2. Rozmiar 50cm x 80cm (+/-20%). </t>
  </si>
  <si>
    <t>Cena brutto*:</t>
  </si>
  <si>
    <t>* jeżeli wybór oferty będzie prowadził do powstania u Zamawiającego obowiązku podatkowego, zgodnie z przepisami o podatku od towarów i usług, należy podać cenę netto.</t>
  </si>
  <si>
    <t>Cena jednostkowa brutto*</t>
  </si>
  <si>
    <t>Wartość brutto* pozycji</t>
  </si>
  <si>
    <t xml:space="preserve">Oświadczamy, że oferowane materiały medyczne są dopuszczone do obrotu i używania na terenie Polski zgodnie z ustawą z dnia 20 maja 2010 roku o wyrobach medycznych (Dz. U. z 2010 r.  nr 107 poz. 679 z późniejszymi zmianami) oraz rozporządzenia Parlamentu Europejskiego i Rady (UE) 2017/745 z dnia 5 kwietnia 2017r (MDR).  Jednocześnie oświadczamy, że na każdorazowe wezwanie Zamawiającego przedstawimy dokumenty dopuszczające do obrotu i używania na terenie Polski </t>
  </si>
  <si>
    <t xml:space="preserve">3-4 warstwowy, nieprzepuszczalny podkład chłonny, utrzymujący płyny nawet pod naciskiem, jednorazowy,  rozmiar 100cm x 230cm (+/- 5cm). Warstwa chłonna min. 65cmx180cm zmieniająca się w żel utrzymujący skórę pacjenta suchą. Bez zawartości lateksu. Nie drażniący skóry. Warstwa wierzchnia PP15g/m2. Warstwa pośrednia SAP. Biała dolna warstwa PE/PP 50g/m2. Niesterylny klasy 1, zgodny z normą EN 13795 - elektrostatyczność lub równoważną oraz ISO 12952 UNE-EN 14533:2003- klasa palności lub równoważną.  Możliwość przenoszenia do 150kg. </t>
  </si>
  <si>
    <t>Cena brutto* :</t>
  </si>
  <si>
    <t>Część 2</t>
  </si>
  <si>
    <t>Część 1</t>
  </si>
  <si>
    <t>Część 3</t>
  </si>
  <si>
    <t>Część 4</t>
  </si>
  <si>
    <t>Część 5</t>
  </si>
  <si>
    <t>Część 6</t>
  </si>
  <si>
    <t>Część 7</t>
  </si>
  <si>
    <t>Część 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</si>
  <si>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</si>
  <si>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</si>
  <si>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</si>
  <si>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</si>
  <si>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</si>
  <si>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</si>
  <si>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</si>
  <si>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</si>
  <si>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</si>
  <si>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</si>
  <si>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</si>
  <si>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</si>
  <si>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</si>
  <si>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</si>
  <si>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r>
      <t>Kompresy z gazy 17 nitkowej,16 warstw, niejałowe z nitką RTG. Rozmiar 5cm x 5cm, opak.=100 szt.</t>
    </r>
    <r>
      <rPr>
        <sz val="10"/>
        <color indexed="10"/>
        <rFont val="Times New Roman"/>
        <family val="1"/>
      </rPr>
      <t xml:space="preserve"> </t>
    </r>
    <r>
      <rPr>
        <sz val="10"/>
        <rFont val="Times New Roman"/>
        <family val="1"/>
      </rPr>
      <t>Kompresy z gazy bielonej metodą bezchlorową, brzegi kompresów podwinięte, 100% bawełny, niejałowe, klasa IIa reguła 7</t>
    </r>
  </si>
  <si>
    <r>
      <t>Opaska elastyczna o rozciągliwości 90-140 % z zapinką, tkana, pakowane pojedynczo. Rozmiar 8cm x 4-5m.</t>
    </r>
    <r>
      <rPr>
        <sz val="10"/>
        <color indexed="10"/>
        <rFont val="Times New Roman"/>
        <family val="1"/>
      </rPr>
      <t xml:space="preserve"> </t>
    </r>
  </si>
  <si>
    <r>
      <t xml:space="preserve">Opaska elastyczna o rozciągliwości 90-140 % z zapinką, tkana, pakowane pojedynczo. Rozmiar 10cm x 4-5m. </t>
    </r>
    <r>
      <rPr>
        <sz val="10"/>
        <color indexed="10"/>
        <rFont val="Times New Roman"/>
        <family val="1"/>
      </rPr>
      <t xml:space="preserve"> </t>
    </r>
  </si>
  <si>
    <r>
      <t xml:space="preserve">Przylepiec włókninowy, paroprzepuszczalny, pokryty hypoalergicznym klejem akrylowym. Rozmiar 2,5cm x 9-10m.  </t>
    </r>
    <r>
      <rPr>
        <sz val="10"/>
        <color indexed="10"/>
        <rFont val="Times New Roman"/>
        <family val="1"/>
      </rPr>
      <t>.</t>
    </r>
  </si>
  <si>
    <r>
      <t xml:space="preserve">Przylepiec na bazie jedwabiu, hypoalergiczny, pokryty hypoalergicznym klejem akrylowym, paroprzepuszczalny, łatwo dający się podzielić w poprzek bez użycia nożyczek. Rozmiar 2,5cm x 9-10m. </t>
    </r>
    <r>
      <rPr>
        <sz val="10"/>
        <color indexed="10"/>
        <rFont val="Times New Roman"/>
        <family val="1"/>
      </rPr>
      <t xml:space="preserve"> </t>
    </r>
  </si>
  <si>
    <r>
      <t>Opatrunek do mocowania i prowadzenia po skórze wszelkich drenów. Możliwość  utrzymania na skórze: do 3 dni  służy do mocowania i prowadzenia po skórze wszelkiego rodzaju drenów, cewników, przewodów EKG itp.  wykonany z nietkanego, przyjaznego dla skóry materiału powleczonego klejem hypoalergicznym  pakowany jest w pudełka-dyspensery umożliwiające wygodne wyjmowanie pojedynczych opatrunków rozmiar</t>
    </r>
    <r>
      <rPr>
        <sz val="10"/>
        <color indexed="10"/>
        <rFont val="Times New Roman"/>
        <family val="1"/>
      </rPr>
      <t xml:space="preserve"> </t>
    </r>
    <r>
      <rPr>
        <sz val="10"/>
        <rFont val="Times New Roman"/>
        <family val="1"/>
      </rPr>
      <t>5,2x6,4cm +/- 10%</t>
    </r>
  </si>
  <si>
    <r>
      <t xml:space="preserve">Opatrunek przeznaczony do mocowania rurek donosowych. Okres utrzymania na skórze: do 3 dni Opatrunek przeznaczony do mocowania rurek donosowych, cewników do karmienia, cewników żołądkowych, dwunastniczych itp. Pozwala na pewne umocowanie cewników, eliminując ryzyko ich wysunięcia lub przemieszczenia. Opatrunek utrzymuje cewnik pod optymalnym kątem redukując do minimum kontakt cewnika z bardzo wrażliwymi nozdrzami. Zapewnia pacjentowi optymalny komfort. Cielisty kolor pozwala na maksymalną dyskrecję
</t>
    </r>
    <r>
      <rPr>
        <sz val="10"/>
        <color indexed="30"/>
        <rFont val="Times New Roman"/>
        <family val="1"/>
      </rPr>
      <t>F</t>
    </r>
    <r>
      <rPr>
        <sz val="10"/>
        <rFont val="Times New Roman"/>
        <family val="1"/>
      </rPr>
      <t>iksator pakowany  w pudełka - dyspensery rozmiar  min.  8,0x8,7cm</t>
    </r>
  </si>
  <si>
    <r>
      <t xml:space="preserve">Myjki do  toalety osobistej pacjenta dedykowane do ogólnej i uzupełniającej higieny i pielęgnacji skóry oraz jako element higieny pacjentów z nietrzymaniem moczu i stolca.   
Myjki o naturalnym pH, hipoalergiczne, wstępnie nawilżone, o wymiarach min 20 x 30 cm, w składzie: nie wymagający spłukiwania roztwór oczyszczający, usuwający przykry zapach, nawilżający, o właściwościach kojących, </t>
    </r>
    <r>
      <rPr>
        <sz val="10"/>
        <color indexed="10"/>
        <rFont val="Times New Roman"/>
        <family val="1"/>
      </rPr>
      <t xml:space="preserve"> </t>
    </r>
    <r>
      <rPr>
        <sz val="10"/>
        <rFont val="Times New Roman"/>
        <family val="1"/>
      </rPr>
      <t>zawartością aloesu chroniącą przed zapaleniem skóry związanym z nietrzymaniem moczu/stolca, bez lateksu, parabenów, w</t>
    </r>
    <r>
      <rPr>
        <sz val="10"/>
        <color indexed="30"/>
        <rFont val="Times New Roman"/>
        <family val="1"/>
      </rPr>
      <t xml:space="preserve"> </t>
    </r>
    <r>
      <rPr>
        <sz val="10"/>
        <rFont val="Times New Roman"/>
        <family val="1"/>
      </rPr>
      <t>całkowicie izolowanym, zamykanym na klips opakowaniu chroniącym przed wysychaniem myjek. 
Instrukcja użycia w języku polskim na opakowaniu jednostkowym. Produkt zarejestrowany jako wyrób medyczny.</t>
    </r>
  </si>
  <si>
    <r>
      <t xml:space="preserve">Obłożenia jednorazowego użytku ramion robota chirurgicznego Senhance o wymiarach, sterylne 300x50cm z trokami lub gumkami z haczykami służacymi do mocowania obłożenia na ramieniu roboczym i rzepami 3sztuki. Osłona na złącze LIA o wymiarach 35x15cm z rzepami i gumką pakowane po 3 sztuki. Obłożenie  zarówno ramion roboczych jak i złącza LIA powinno być wyposażone w naklejki z taśmą „rzep” umożliwiającą właściwe pozycjonowanie obłożenia na ramieniu roboczym. Obłożenie ramion roboczych powinno być złożone w sposób umożliwiający nałożenie obłożenia na ramię robocze bez ryzyka zainfekowania tej części obłożenia , która będzie pracować w strefie czystej w trakcie zabiegu operacyjnego. Komplet pakowany w torebkę papierowo foliową. Pakowanie kompletu wyposażone jest w etykietę zawierającą wszystkie wymagane prawem obowiązującym na terenie Polski informacje, w szczególności:                                                                                                          - identyfikacja producenta
- nr identyfikujący produkt
- LOT
- datę przydatności do użycia                                                                                                         </t>
    </r>
    <r>
      <rPr>
        <sz val="10"/>
        <color indexed="10"/>
        <rFont val="Times New Roman"/>
        <family val="1"/>
      </rPr>
      <t xml:space="preserve">                                     
</t>
    </r>
    <r>
      <rPr>
        <sz val="10"/>
        <rFont val="Times New Roman"/>
        <family val="1"/>
      </rPr>
      <t xml:space="preserve">Zamawiający dopuszcza aby troki w rozmiarze 4cm x 100 cm w ilości 6 szt. były dołączone osobno. </t>
    </r>
    <r>
      <rPr>
        <sz val="10"/>
        <color indexed="10"/>
        <rFont val="Times New Roman"/>
        <family val="1"/>
      </rPr>
      <t xml:space="preserve"> </t>
    </r>
  </si>
  <si>
    <r>
      <t xml:space="preserve">Obłożenia jednorazowego użytku ramion robota chirurgicznego Senhance, sterylne o wymiarach 300x50cm z trokami lub gumkami z haczykami służacymi do mocowania obłożenia na ramieniu roboczym i rzepami pakowane po 1 szt Osłona na złącze LIA o wymiarach 35x15cm z rzepami i gumką. Obłożenie  zarówno ramion roboczych jak i złącza LIA powinno być wyposażone w naklejki z taśmą „rzep” umożliwiającą właściwe pozycjonowanie obłożenia na ramieniu roboczym. Obłożenie ramion roboczych powinno być złożone w sposób umożliwiający nałożenie obłożenia na ramię robocze bez ryzyka zainfekowania tej części obłożenia , która będzie pracować w strefie czystej w trakcie zabiegu operacyjnego. Komplet pakowany w torebkę papierowo foliową. Pakowanie kompletu wyposażone jest w etykietę zawierającą wszystkie wymagane prawem obowiązującym na terenie Polski informacje, w szczególności:     
- identyfikacja producenta
- nr identyfikujący produkt
- LOT
- datę przydatności do użycia                                                                                                         </t>
    </r>
    <r>
      <rPr>
        <sz val="10"/>
        <color indexed="10"/>
        <rFont val="Times New Roman"/>
        <family val="1"/>
      </rPr>
      <t xml:space="preserve">                                     
 </t>
    </r>
    <r>
      <rPr>
        <sz val="10"/>
        <rFont val="Times New Roman"/>
        <family val="1"/>
      </rPr>
      <t xml:space="preserve">Zamawiający dopuszcza aby troki w rozmiarze 4cm x 100 cm w ilości 2 szt. były dołączone osobno.  </t>
    </r>
    <r>
      <rPr>
        <sz val="10"/>
        <color indexed="10"/>
        <rFont val="Times New Roman"/>
        <family val="1"/>
      </rPr>
      <t xml:space="preserve">  </t>
    </r>
    <r>
      <rPr>
        <sz val="10"/>
        <rFont val="Times New Roman"/>
        <family val="1"/>
      </rPr>
      <t xml:space="preserve">                                                       </t>
    </r>
  </si>
  <si>
    <r>
      <t>Maska chirurgiczna wykonana z min. trzech warstw (celuloza, polipropylen, celuloza), wyposażona w sztywnik zapewniający łatwe dopasowanie się maski do kształtu twarzy, wiązana na troki, z warstwą pianki przeciw parowaniu okularów. Skuteczność filtracji bakteryjnej minimum 98,9%. Maska typu II zgodnie z EN 14683 lub równoważną. Wyraźne oznakowanie zewnętrznej strony maski dodatkowym oznaczeniem graficznym. Pakowana w kartoniki z oznaczeniem typu, rodzaju maski i spełnianej normy</t>
    </r>
    <r>
      <rPr>
        <sz val="10"/>
        <color indexed="17"/>
        <rFont val="Times New Roman"/>
        <family val="1"/>
      </rPr>
      <t>.</t>
    </r>
    <r>
      <rPr>
        <sz val="10"/>
        <rFont val="Times New Roman"/>
        <family val="1"/>
      </rPr>
      <t xml:space="preserve">  Maska odpowiednia dla  osób z brodą .</t>
    </r>
  </si>
  <si>
    <r>
      <t>Serwetka celulozowa do osuszania rąk po myciu chirurgicznym, miękka, chłonna, jałowa. Sterylizowana tlenkiem etylenu, zapakowana w  opakowanie papierowo-foliowe. Rozmiar</t>
    </r>
    <r>
      <rPr>
        <sz val="10"/>
        <color indexed="10"/>
        <rFont val="Times New Roman"/>
        <family val="1"/>
      </rPr>
      <t xml:space="preserve"> </t>
    </r>
    <r>
      <rPr>
        <sz val="10"/>
        <rFont val="Times New Roman"/>
        <family val="1"/>
      </rPr>
      <t>50cm x 40cm. +/-10%</t>
    </r>
  </si>
  <si>
    <r>
      <t xml:space="preserve">Niejałowe tupferki "groszki" z gazy 17 nitkowej z nitką RTG. Rozmiar 12-15cm x 12-15cm </t>
    </r>
    <r>
      <rPr>
        <b/>
        <sz val="10"/>
        <color indexed="30"/>
        <rFont val="Times New Roman"/>
        <family val="1"/>
      </rPr>
      <t xml:space="preserve"> </t>
    </r>
    <r>
      <rPr>
        <sz val="10"/>
        <rFont val="Times New Roman"/>
        <family val="1"/>
      </rPr>
      <t>Tupferki wykonane z gazy bielonej metodą bezchlorową (klasa co najmniej IIa), niejałowe .</t>
    </r>
  </si>
  <si>
    <r>
      <t>Majtki siatkowe dla dorosłych do podtrzymywania wkładów i pieluch anatomicznych, wykonane z elastycznej przędzy poliamidowej, miękkie i przewiewne, nadające się do prania w temp. 60 st. C, opak min. 50 sz</t>
    </r>
    <r>
      <rPr>
        <sz val="10"/>
        <color indexed="30"/>
        <rFont val="Times New Roman"/>
        <family val="1"/>
      </rPr>
      <t>t</t>
    </r>
    <r>
      <rPr>
        <sz val="10"/>
        <rFont val="Times New Roman"/>
        <family val="1"/>
      </rPr>
      <t>. Rozmiar uniwersalny lub rozmiar M, L.</t>
    </r>
  </si>
  <si>
    <r>
      <t>Sterylny zestaw do porodu naturalnego
Skład zestawu:
1x Serweta na stolik narzędziowy 140x120 cm z folii PE 50µ  z polipropylenowym wzmocnieniem chłonnym w części centralnej  (owinięcie zestawu)
2x Kocyk dla noworodka 100x105 cm 
1x Fartuch chirurgiczny włóknina SMMMS 35g/m², XL 130cm                                
2x Ręcznik chłonny 30X39 cm z mikrosiecią zabezpieczającą przed rozrywaniem
1x Serweta pod pośladki  93x37cm z ze zintegrowaną skalowaną  torbą na płyny, z kształtką usztywniającą umożliwiającą uformowanie i utrzymanie kształtu worka  oraz z szeroką zakładką umożliwiającą aseptyczne założenie serwety pod pośladki pacjentki 
1x Serweta 75x90cm, przylepna pełnobarierowa, wykonana  z laminatu 2-warstwowego, pozbawiona pylących i łatwopalnych włókien  celulozy i wiskozy (polipropylen, polietylen) o gramaturze max. 58g/m2,. Odporność na przenikanie płynów &gt;178 cm H2O, odporność na rozerwanie na mokro &gt;145 kPa. I klasa palności. Zestaw zgodny z normą EN 1</t>
    </r>
    <r>
      <rPr>
        <sz val="10"/>
        <color indexed="8"/>
        <rFont val="Times New Roman"/>
        <family val="1"/>
      </rPr>
      <t>3795 lub równoważną</t>
    </r>
    <r>
      <rPr>
        <sz val="10"/>
        <rFont val="Times New Roman"/>
        <family val="1"/>
      </rPr>
      <t xml:space="preserve"> pakowany sterylnie w przezroczystą, foliową  torbę z portem do sterylizacji, posiada 4 etykiety samoprzylepne do dokumentacji medycznej zawierające: numer katalogowy, numer lot, datę ważności oraz nazwę producenta, w tym 2 etykiety z dodatkowym kodem EAN. Zestawy pakowane zbiorczo w worek foliowy, następnie karton.</t>
    </r>
  </si>
</sst>
</file>

<file path=xl/styles.xml><?xml version="1.0" encoding="utf-8"?>
<styleSheet xmlns="http://schemas.openxmlformats.org/spreadsheetml/2006/main">
  <numFmts count="3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0.000"/>
    <numFmt numFmtId="183" formatCode="0.0"/>
    <numFmt numFmtId="184" formatCode="[$-415]d\ mmmm\ yyyy"/>
    <numFmt numFmtId="185" formatCode="_-* #,##0.00\ _z_ł_-;\-* #,##0.00\ _z_ł_-;_-* \-??\ _z_ł_-;_-@_-"/>
    <numFmt numFmtId="186" formatCode="_-* #,##0.00&quot; zł&quot;_-;\-* #,##0.00&quot; zł&quot;_-;_-* \-??&quot; zł&quot;_-;_-@_-"/>
    <numFmt numFmtId="187" formatCode="&quot; &quot;#,##0.00,&quot;zł &quot;;&quot;-&quot;#,##0.00,&quot;zł &quot;;&quot; &quot;&quot;-&quot;#&quot; zł &quot;;&quot; &quot;@&quot; &quot;"/>
    <numFmt numFmtId="188" formatCode="_(* #,##0.00_);_(* \(#,##0.00\);_(* &quot;-&quot;??_);_(@_)"/>
    <numFmt numFmtId="189" formatCode="[$-415]dddd\,\ d\ mmmm\ yyyy"/>
    <numFmt numFmtId="190" formatCode="#,##0.0"/>
    <numFmt numFmtId="191" formatCode="#,##0_ ;\-#,##0\ "/>
  </numFmts>
  <fonts count="75">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sz val="11"/>
      <color indexed="8"/>
      <name val="Calibri"/>
      <family val="2"/>
    </font>
    <font>
      <sz val="11"/>
      <color indexed="8"/>
      <name val="Czcionka tekstu podstawowego"/>
      <family val="2"/>
    </font>
    <font>
      <sz val="12"/>
      <name val="Arial"/>
      <family val="2"/>
    </font>
    <font>
      <sz val="10"/>
      <name val="Tahoma"/>
      <family val="2"/>
    </font>
    <font>
      <sz val="11"/>
      <name val="Book Antiqua"/>
      <family val="1"/>
    </font>
    <font>
      <i/>
      <sz val="11"/>
      <color indexed="8"/>
      <name val="Garamond"/>
      <family val="1"/>
    </font>
    <font>
      <b/>
      <sz val="9"/>
      <color indexed="10"/>
      <name val="Calibri"/>
      <family val="2"/>
    </font>
    <font>
      <b/>
      <sz val="10"/>
      <name val="Times New Roman"/>
      <family val="1"/>
    </font>
    <font>
      <sz val="10"/>
      <name val="Times New Roman"/>
      <family val="1"/>
    </font>
    <font>
      <sz val="10"/>
      <color indexed="10"/>
      <name val="Times New Roman"/>
      <family val="1"/>
    </font>
    <font>
      <i/>
      <sz val="10"/>
      <name val="Times New Roman"/>
      <family val="1"/>
    </font>
    <font>
      <sz val="10"/>
      <color indexed="30"/>
      <name val="Times New Roman"/>
      <family val="1"/>
    </font>
    <font>
      <sz val="10"/>
      <color indexed="17"/>
      <name val="Times New Roman"/>
      <family val="1"/>
    </font>
    <font>
      <b/>
      <sz val="10"/>
      <color indexed="30"/>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zcionka tekstu podstawowego"/>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indexed="8"/>
      <name val="Times New Roman"/>
      <family val="1"/>
    </font>
    <font>
      <b/>
      <sz val="11"/>
      <color indexed="8"/>
      <name val="Times New Roman"/>
      <family val="1"/>
    </font>
    <font>
      <sz val="11"/>
      <color indexed="8"/>
      <name val="Garamond"/>
      <family val="1"/>
    </font>
    <font>
      <i/>
      <sz val="11"/>
      <color indexed="8"/>
      <name val="Times New Roman"/>
      <family val="1"/>
    </font>
    <font>
      <b/>
      <sz val="11"/>
      <color indexed="8"/>
      <name val="Garamond"/>
      <family val="1"/>
    </font>
    <font>
      <b/>
      <sz val="10"/>
      <color indexed="8"/>
      <name val="Times New Roman"/>
      <family val="1"/>
    </font>
    <font>
      <i/>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zcionka tekstu podstawowego"/>
      <family val="2"/>
    </font>
    <font>
      <sz val="11"/>
      <color rgb="FF9C65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b/>
      <sz val="11"/>
      <color theme="1"/>
      <name val="Times New Roman"/>
      <family val="1"/>
    </font>
    <font>
      <sz val="11"/>
      <color theme="1"/>
      <name val="Garamond"/>
      <family val="1"/>
    </font>
    <font>
      <i/>
      <sz val="11"/>
      <color theme="1"/>
      <name val="Times New Roman"/>
      <family val="1"/>
    </font>
    <font>
      <b/>
      <sz val="11"/>
      <color theme="1"/>
      <name val="Garamond"/>
      <family val="1"/>
    </font>
    <font>
      <sz val="10"/>
      <color theme="1"/>
      <name val="Times New Roman"/>
      <family val="1"/>
    </font>
    <font>
      <b/>
      <sz val="10"/>
      <color theme="1"/>
      <name val="Times New Roman"/>
      <family val="1"/>
    </font>
    <font>
      <sz val="10"/>
      <color rgb="FFFF0000"/>
      <name val="Times New Roman"/>
      <family val="1"/>
    </font>
    <font>
      <i/>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medium"/>
      <right style="thin"/>
      <top style="thin"/>
      <bottom style="medium"/>
    </border>
    <border>
      <left style="thin"/>
      <right style="medium"/>
      <top style="thin"/>
      <bottom style="medium"/>
    </border>
    <border>
      <left>
        <color indexed="63"/>
      </left>
      <right style="thin"/>
      <top style="thin"/>
      <bottom style="thin"/>
    </border>
    <border>
      <left style="thin"/>
      <right style="thin"/>
      <top style="thin"/>
      <bottom>
        <color indexed="63"/>
      </bottom>
    </border>
    <border>
      <left/>
      <right style="medium"/>
      <top/>
      <bottom style="medium"/>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medium"/>
      <bottom style="thin"/>
    </border>
    <border>
      <left>
        <color indexed="63"/>
      </left>
      <right style="medium"/>
      <top style="medium"/>
      <bottom style="thin"/>
    </border>
  </borders>
  <cellStyleXfs count="1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186" fontId="0" fillId="0" borderId="0" applyFill="0" applyBorder="0" applyAlignment="0" applyProtection="0"/>
    <xf numFmtId="0" fontId="47" fillId="26" borderId="1" applyNumberFormat="0" applyAlignment="0" applyProtection="0"/>
    <xf numFmtId="0" fontId="48" fillId="27" borderId="2" applyNumberFormat="0" applyAlignment="0" applyProtection="0"/>
    <xf numFmtId="0" fontId="4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185" fontId="50" fillId="0" borderId="0" applyBorder="0" applyProtection="0">
      <alignment/>
    </xf>
    <xf numFmtId="43" fontId="0" fillId="0" borderId="0" applyFont="0" applyFill="0" applyBorder="0" applyAlignment="0" applyProtection="0"/>
    <xf numFmtId="43" fontId="3" fillId="0" borderId="0" applyFont="0" applyFill="0" applyBorder="0" applyAlignment="0" applyProtection="0"/>
    <xf numFmtId="185"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8" fontId="4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185" fontId="0" fillId="0" borderId="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185" fontId="0" fillId="0" borderId="0" applyFill="0" applyBorder="0" applyAlignment="0" applyProtection="0"/>
    <xf numFmtId="43" fontId="45" fillId="0" borderId="0" applyFont="0" applyFill="0" applyBorder="0" applyAlignment="0" applyProtection="0"/>
    <xf numFmtId="0" fontId="6"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29" borderId="4" applyNumberFormat="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30" borderId="0" applyNumberFormat="0" applyBorder="0" applyAlignment="0" applyProtection="0"/>
    <xf numFmtId="0" fontId="58" fillId="30"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45"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45" fillId="0" borderId="0">
      <alignment/>
      <protection/>
    </xf>
    <xf numFmtId="0" fontId="3" fillId="0" borderId="0">
      <alignment/>
      <protection/>
    </xf>
    <xf numFmtId="0" fontId="0" fillId="0" borderId="0">
      <alignment/>
      <protection/>
    </xf>
    <xf numFmtId="0" fontId="45" fillId="0" borderId="0">
      <alignment/>
      <protection/>
    </xf>
    <xf numFmtId="0" fontId="0" fillId="0" borderId="0">
      <alignment/>
      <protection/>
    </xf>
    <xf numFmtId="0" fontId="45" fillId="0" borderId="0">
      <alignment/>
      <protection/>
    </xf>
    <xf numFmtId="0" fontId="0" fillId="0" borderId="0">
      <alignment/>
      <protection/>
    </xf>
    <xf numFmtId="0" fontId="9" fillId="0" borderId="0">
      <alignment/>
      <protection/>
    </xf>
    <xf numFmtId="0" fontId="45" fillId="0" borderId="0">
      <alignment/>
      <protection/>
    </xf>
    <xf numFmtId="0" fontId="3" fillId="0" borderId="0">
      <alignment/>
      <protection/>
    </xf>
    <xf numFmtId="0" fontId="0" fillId="0" borderId="0">
      <alignment/>
      <protection/>
    </xf>
    <xf numFmtId="0" fontId="0" fillId="0" borderId="0">
      <alignment/>
      <protection/>
    </xf>
    <xf numFmtId="0" fontId="5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59" fillId="0" borderId="0">
      <alignment/>
      <protection/>
    </xf>
    <xf numFmtId="0" fontId="3" fillId="0" borderId="0">
      <alignment/>
      <protection/>
    </xf>
    <xf numFmtId="0" fontId="45" fillId="0" borderId="0">
      <alignment/>
      <protection/>
    </xf>
    <xf numFmtId="0" fontId="3" fillId="0" borderId="0">
      <alignment/>
      <protection/>
    </xf>
    <xf numFmtId="0" fontId="0" fillId="0" borderId="0">
      <alignment/>
      <protection/>
    </xf>
    <xf numFmtId="0" fontId="5" fillId="0" borderId="0">
      <alignment/>
      <protection/>
    </xf>
    <xf numFmtId="0" fontId="59"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0"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0" fontId="7" fillId="0" borderId="0">
      <alignment/>
      <protection/>
    </xf>
    <xf numFmtId="0" fontId="61" fillId="0" borderId="8" applyNumberFormat="0" applyFill="0" applyAlignment="0" applyProtection="0"/>
    <xf numFmtId="187" fontId="5" fillId="0" borderId="0">
      <alignment/>
      <protection/>
    </xf>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186"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6" fontId="0" fillId="0" borderId="0" applyFill="0" applyBorder="0" applyAlignment="0" applyProtection="0"/>
    <xf numFmtId="186" fontId="3" fillId="0" borderId="0" applyFill="0" applyBorder="0" applyAlignment="0" applyProtection="0"/>
    <xf numFmtId="0" fontId="65" fillId="32" borderId="0" applyNumberFormat="0" applyBorder="0" applyAlignment="0" applyProtection="0"/>
  </cellStyleXfs>
  <cellXfs count="169">
    <xf numFmtId="0" fontId="0" fillId="0" borderId="0" xfId="0" applyAlignment="1">
      <alignment/>
    </xf>
    <xf numFmtId="0" fontId="4"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left" vertical="top" wrapText="1"/>
      <protection locked="0"/>
    </xf>
    <xf numFmtId="0" fontId="66" fillId="0" borderId="0" xfId="0" applyFont="1" applyFill="1" applyBorder="1" applyAlignment="1" applyProtection="1">
      <alignment horizontal="left" vertical="top" wrapText="1"/>
      <protection locked="0"/>
    </xf>
    <xf numFmtId="0" fontId="67" fillId="0" borderId="0" xfId="0" applyFont="1" applyFill="1" applyBorder="1" applyAlignment="1" applyProtection="1">
      <alignment horizontal="center" vertical="top"/>
      <protection locked="0"/>
    </xf>
    <xf numFmtId="3" fontId="66" fillId="0" borderId="0" xfId="0" applyNumberFormat="1" applyFont="1" applyFill="1" applyBorder="1" applyAlignment="1" applyProtection="1">
      <alignment horizontal="left" vertical="top" wrapText="1"/>
      <protection locked="0"/>
    </xf>
    <xf numFmtId="0" fontId="66" fillId="0" borderId="10" xfId="0" applyFont="1" applyFill="1" applyBorder="1" applyAlignment="1" applyProtection="1">
      <alignment horizontal="left" vertical="top" wrapText="1"/>
      <protection locked="0"/>
    </xf>
    <xf numFmtId="0" fontId="66" fillId="0" borderId="10" xfId="0" applyFont="1" applyFill="1" applyBorder="1" applyAlignment="1" applyProtection="1">
      <alignment horizontal="left" vertical="top" wrapText="1"/>
      <protection locked="0"/>
    </xf>
    <xf numFmtId="0" fontId="67" fillId="0" borderId="0" xfId="0" applyFont="1" applyFill="1" applyBorder="1" applyAlignment="1" applyProtection="1">
      <alignment horizontal="left" vertical="top" wrapText="1"/>
      <protection locked="0"/>
    </xf>
    <xf numFmtId="3" fontId="67" fillId="0" borderId="0" xfId="0" applyNumberFormat="1" applyFont="1" applyFill="1" applyBorder="1" applyAlignment="1" applyProtection="1">
      <alignment horizontal="left" vertical="top" wrapText="1"/>
      <protection locked="0"/>
    </xf>
    <xf numFmtId="0" fontId="66" fillId="0" borderId="0" xfId="0" applyFont="1" applyFill="1" applyBorder="1" applyAlignment="1" applyProtection="1">
      <alignment horizontal="left" vertical="top" wrapText="1"/>
      <protection locked="0"/>
    </xf>
    <xf numFmtId="3" fontId="66" fillId="0" borderId="0" xfId="0" applyNumberFormat="1" applyFont="1" applyFill="1" applyAlignment="1" applyProtection="1">
      <alignment horizontal="left" vertical="top" wrapText="1"/>
      <protection locked="0"/>
    </xf>
    <xf numFmtId="0" fontId="66" fillId="0" borderId="0" xfId="0" applyFont="1" applyFill="1" applyAlignment="1" applyProtection="1">
      <alignment horizontal="left" vertical="top" wrapText="1"/>
      <protection locked="0"/>
    </xf>
    <xf numFmtId="0" fontId="67" fillId="0" borderId="10" xfId="0" applyFont="1" applyFill="1" applyBorder="1" applyAlignment="1" applyProtection="1">
      <alignment horizontal="left" vertical="top" wrapText="1"/>
      <protection locked="0"/>
    </xf>
    <xf numFmtId="0" fontId="66" fillId="0" borderId="0" xfId="0" applyFont="1" applyFill="1" applyBorder="1" applyAlignment="1" applyProtection="1">
      <alignment horizontal="justify" vertical="top" wrapText="1"/>
      <protection locked="0"/>
    </xf>
    <xf numFmtId="0" fontId="66" fillId="0" borderId="0" xfId="0" applyFont="1" applyFill="1" applyAlignment="1" applyProtection="1">
      <alignment horizontal="justify" vertical="top" wrapText="1"/>
      <protection locked="0"/>
    </xf>
    <xf numFmtId="0" fontId="66" fillId="0" borderId="0" xfId="0" applyFont="1" applyFill="1" applyBorder="1" applyAlignment="1" applyProtection="1">
      <alignment horizontal="left" vertical="top" wrapText="1"/>
      <protection locked="0"/>
    </xf>
    <xf numFmtId="0" fontId="66" fillId="0" borderId="10" xfId="0" applyFont="1" applyFill="1" applyBorder="1" applyAlignment="1" applyProtection="1">
      <alignment horizontal="left" vertical="top" wrapText="1"/>
      <protection locked="0"/>
    </xf>
    <xf numFmtId="0" fontId="66" fillId="0" borderId="0" xfId="0" applyFont="1" applyFill="1" applyBorder="1" applyAlignment="1" applyProtection="1">
      <alignment horizontal="left" vertical="top" wrapText="1"/>
      <protection locked="0"/>
    </xf>
    <xf numFmtId="0" fontId="66" fillId="0" borderId="10" xfId="0" applyFont="1" applyFill="1" applyBorder="1" applyAlignment="1" applyProtection="1">
      <alignment horizontal="left" vertical="top" wrapText="1"/>
      <protection locked="0"/>
    </xf>
    <xf numFmtId="44" fontId="66" fillId="0" borderId="0" xfId="0" applyNumberFormat="1" applyFont="1" applyFill="1" applyBorder="1" applyAlignment="1" applyProtection="1">
      <alignment horizontal="center" vertical="top" wrapText="1"/>
      <protection locked="0"/>
    </xf>
    <xf numFmtId="0" fontId="68" fillId="0" borderId="0" xfId="0" applyFont="1" applyFill="1" applyBorder="1" applyAlignment="1" applyProtection="1">
      <alignment horizontal="left" vertical="top" wrapText="1"/>
      <protection/>
    </xf>
    <xf numFmtId="0" fontId="68" fillId="0" borderId="0" xfId="0" applyFont="1" applyFill="1" applyBorder="1" applyAlignment="1" applyProtection="1">
      <alignment horizontal="left" vertical="top" wrapText="1"/>
      <protection locked="0"/>
    </xf>
    <xf numFmtId="0" fontId="66" fillId="0" borderId="0" xfId="0" applyNumberFormat="1" applyFont="1" applyFill="1" applyBorder="1" applyAlignment="1" applyProtection="1">
      <alignment horizontal="justify" vertical="top" wrapText="1"/>
      <protection locked="0"/>
    </xf>
    <xf numFmtId="0" fontId="69" fillId="0" borderId="0" xfId="0" applyNumberFormat="1" applyFont="1" applyFill="1" applyBorder="1" applyAlignment="1" applyProtection="1">
      <alignment horizontal="justify" vertical="top" wrapText="1"/>
      <protection locked="0"/>
    </xf>
    <xf numFmtId="0" fontId="70" fillId="0" borderId="0" xfId="0" applyFont="1" applyFill="1" applyAlignment="1" applyProtection="1">
      <alignment horizontal="left" vertical="top" wrapText="1"/>
      <protection locked="0"/>
    </xf>
    <xf numFmtId="0" fontId="68" fillId="0" borderId="0" xfId="0" applyFont="1" applyFill="1" applyAlignment="1" applyProtection="1">
      <alignment horizontal="left" vertical="top" wrapText="1"/>
      <protection locked="0"/>
    </xf>
    <xf numFmtId="3" fontId="68" fillId="0" borderId="0" xfId="0" applyNumberFormat="1" applyFont="1" applyFill="1" applyBorder="1" applyAlignment="1" applyProtection="1">
      <alignment horizontal="right" vertical="top" wrapText="1"/>
      <protection locked="0"/>
    </xf>
    <xf numFmtId="0" fontId="68" fillId="0" borderId="10" xfId="0" applyFont="1" applyFill="1" applyBorder="1" applyAlignment="1" applyProtection="1">
      <alignment horizontal="left" vertical="top" wrapText="1"/>
      <protection locked="0"/>
    </xf>
    <xf numFmtId="49" fontId="68" fillId="0" borderId="0" xfId="0" applyNumberFormat="1" applyFont="1" applyFill="1" applyAlignment="1" applyProtection="1">
      <alignment horizontal="left" vertical="top" wrapText="1"/>
      <protection locked="0"/>
    </xf>
    <xf numFmtId="49" fontId="68" fillId="0" borderId="10" xfId="0" applyNumberFormat="1" applyFont="1" applyFill="1" applyBorder="1" applyAlignment="1" applyProtection="1">
      <alignment horizontal="left" vertical="top" wrapText="1"/>
      <protection locked="0"/>
    </xf>
    <xf numFmtId="49" fontId="68" fillId="0" borderId="11" xfId="0" applyNumberFormat="1" applyFont="1" applyFill="1" applyBorder="1" applyAlignment="1" applyProtection="1">
      <alignment horizontal="left" vertical="top" wrapText="1"/>
      <protection locked="0"/>
    </xf>
    <xf numFmtId="3" fontId="68" fillId="0" borderId="10" xfId="0" applyNumberFormat="1" applyFont="1" applyFill="1" applyBorder="1" applyAlignment="1" applyProtection="1">
      <alignment horizontal="right" vertical="top" wrapText="1"/>
      <protection locked="0"/>
    </xf>
    <xf numFmtId="49" fontId="70" fillId="0" borderId="10" xfId="0" applyNumberFormat="1" applyFont="1" applyFill="1" applyBorder="1" applyAlignment="1" applyProtection="1">
      <alignment horizontal="left" vertical="top" wrapText="1"/>
      <protection locked="0"/>
    </xf>
    <xf numFmtId="3" fontId="70" fillId="0" borderId="10" xfId="0" applyNumberFormat="1" applyFont="1" applyFill="1" applyBorder="1" applyAlignment="1" applyProtection="1">
      <alignment horizontal="right" vertical="top" wrapText="1"/>
      <protection locked="0"/>
    </xf>
    <xf numFmtId="0" fontId="68" fillId="0" borderId="0" xfId="0" applyNumberFormat="1" applyFont="1" applyFill="1" applyBorder="1" applyAlignment="1" applyProtection="1">
      <alignment horizontal="justify" vertical="top" wrapText="1"/>
      <protection locked="0"/>
    </xf>
    <xf numFmtId="0" fontId="68" fillId="0" borderId="0" xfId="0" applyNumberFormat="1" applyFont="1" applyFill="1" applyBorder="1" applyAlignment="1" applyProtection="1">
      <alignment horizontal="right" vertical="top" wrapText="1"/>
      <protection locked="0"/>
    </xf>
    <xf numFmtId="0" fontId="66" fillId="0" borderId="0" xfId="0" applyFont="1" applyFill="1" applyBorder="1" applyAlignment="1" applyProtection="1">
      <alignment horizontal="left" vertical="top" wrapText="1"/>
      <protection locked="0"/>
    </xf>
    <xf numFmtId="44" fontId="66" fillId="0" borderId="0" xfId="0" applyNumberFormat="1" applyFont="1" applyFill="1" applyBorder="1" applyAlignment="1" applyProtection="1">
      <alignment horizontal="left" vertical="top" wrapText="1"/>
      <protection locked="0"/>
    </xf>
    <xf numFmtId="0" fontId="66" fillId="0" borderId="0" xfId="0" applyFont="1" applyFill="1" applyBorder="1" applyAlignment="1" applyProtection="1">
      <alignment horizontal="left" vertical="top" wrapText="1"/>
      <protection locked="0"/>
    </xf>
    <xf numFmtId="3" fontId="66" fillId="0" borderId="0" xfId="0" applyNumberFormat="1" applyFont="1" applyFill="1" applyBorder="1" applyAlignment="1" applyProtection="1">
      <alignment horizontal="right" vertical="top" wrapText="1"/>
      <protection locked="0"/>
    </xf>
    <xf numFmtId="0" fontId="71" fillId="0" borderId="0" xfId="0" applyFont="1" applyFill="1" applyAlignment="1" applyProtection="1">
      <alignment horizontal="left" vertical="top" wrapText="1"/>
      <protection locked="0"/>
    </xf>
    <xf numFmtId="0" fontId="71" fillId="0" borderId="0" xfId="0" applyFont="1" applyFill="1" applyAlignment="1" applyProtection="1">
      <alignment horizontal="left" vertical="top"/>
      <protection locked="0"/>
    </xf>
    <xf numFmtId="3" fontId="71" fillId="0" borderId="0" xfId="0" applyNumberFormat="1" applyFont="1" applyFill="1" applyAlignment="1" applyProtection="1">
      <alignment horizontal="left" vertical="top" wrapText="1"/>
      <protection locked="0"/>
    </xf>
    <xf numFmtId="0" fontId="71" fillId="0" borderId="0" xfId="0" applyFont="1" applyFill="1" applyAlignment="1" applyProtection="1">
      <alignment horizontal="right" vertical="top"/>
      <protection locked="0"/>
    </xf>
    <xf numFmtId="9" fontId="71" fillId="0" borderId="0" xfId="0" applyNumberFormat="1" applyFont="1" applyFill="1" applyAlignment="1" applyProtection="1">
      <alignment horizontal="left" vertical="top" wrapText="1"/>
      <protection locked="0"/>
    </xf>
    <xf numFmtId="0" fontId="71" fillId="0" borderId="12" xfId="0" applyFont="1" applyFill="1" applyBorder="1" applyAlignment="1" applyProtection="1">
      <alignment horizontal="left" vertical="top" wrapText="1"/>
      <protection locked="0"/>
    </xf>
    <xf numFmtId="165" fontId="71" fillId="0" borderId="13" xfId="0" applyNumberFormat="1" applyFont="1" applyFill="1" applyBorder="1" applyAlignment="1" applyProtection="1">
      <alignment horizontal="left" vertical="top" wrapText="1"/>
      <protection locked="0"/>
    </xf>
    <xf numFmtId="0" fontId="72" fillId="0" borderId="0" xfId="0" applyFont="1" applyFill="1" applyAlignment="1" applyProtection="1">
      <alignment horizontal="left" vertical="top" wrapText="1"/>
      <protection locked="0"/>
    </xf>
    <xf numFmtId="3" fontId="71" fillId="0" borderId="0" xfId="0" applyNumberFormat="1" applyFont="1" applyFill="1" applyBorder="1" applyAlignment="1" applyProtection="1">
      <alignment horizontal="left" vertical="top" wrapText="1"/>
      <protection locked="0"/>
    </xf>
    <xf numFmtId="0" fontId="71" fillId="0" borderId="0" xfId="0" applyFont="1" applyFill="1" applyBorder="1" applyAlignment="1" applyProtection="1">
      <alignment horizontal="left" vertical="top" wrapText="1"/>
      <protection locked="0"/>
    </xf>
    <xf numFmtId="0" fontId="71" fillId="0" borderId="0" xfId="0" applyFont="1" applyFill="1" applyAlignment="1" applyProtection="1">
      <alignment vertical="top" wrapText="1"/>
      <protection locked="0"/>
    </xf>
    <xf numFmtId="0" fontId="72" fillId="0" borderId="0" xfId="0" applyFont="1" applyFill="1" applyBorder="1" applyAlignment="1" applyProtection="1">
      <alignment horizontal="left" vertical="top"/>
      <protection locked="0"/>
    </xf>
    <xf numFmtId="3" fontId="72" fillId="0" borderId="0" xfId="0" applyNumberFormat="1" applyFont="1" applyFill="1" applyBorder="1" applyAlignment="1" applyProtection="1">
      <alignment horizontal="left" vertical="top" wrapText="1"/>
      <protection locked="0"/>
    </xf>
    <xf numFmtId="0" fontId="72" fillId="0" borderId="0" xfId="0" applyFont="1" applyFill="1" applyBorder="1" applyAlignment="1" applyProtection="1">
      <alignment horizontal="left" vertical="top" wrapText="1"/>
      <protection locked="0"/>
    </xf>
    <xf numFmtId="44" fontId="71" fillId="0" borderId="0" xfId="0" applyNumberFormat="1" applyFont="1" applyFill="1" applyBorder="1" applyAlignment="1" applyProtection="1">
      <alignment horizontal="right" vertical="top" wrapText="1"/>
      <protection locked="0"/>
    </xf>
    <xf numFmtId="0" fontId="12" fillId="33" borderId="10" xfId="0" applyFont="1" applyFill="1" applyBorder="1" applyAlignment="1" applyProtection="1">
      <alignment horizontal="center" vertical="center" wrapText="1"/>
      <protection locked="0"/>
    </xf>
    <xf numFmtId="175" fontId="12" fillId="33" borderId="11" xfId="64" applyNumberFormat="1" applyFont="1" applyFill="1" applyBorder="1" applyAlignment="1" applyProtection="1">
      <alignment horizontal="center" vertical="center" wrapText="1"/>
      <protection locked="0"/>
    </xf>
    <xf numFmtId="0" fontId="13" fillId="33" borderId="14"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3" fillId="34" borderId="10" xfId="0" applyFont="1" applyFill="1" applyBorder="1" applyAlignment="1" applyProtection="1">
      <alignment horizontal="center" vertical="center" wrapText="1"/>
      <protection locked="0"/>
    </xf>
    <xf numFmtId="0" fontId="13" fillId="0" borderId="10" xfId="0" applyFont="1" applyBorder="1" applyAlignment="1">
      <alignment horizontal="left" vertical="center" wrapText="1"/>
    </xf>
    <xf numFmtId="3" fontId="13" fillId="35" borderId="10" xfId="0" applyNumberFormat="1" applyFont="1" applyFill="1" applyBorder="1" applyAlignment="1" applyProtection="1">
      <alignment horizontal="center" vertical="center" wrapText="1"/>
      <protection locked="0"/>
    </xf>
    <xf numFmtId="0" fontId="13" fillId="34" borderId="10" xfId="0" applyFont="1" applyFill="1" applyBorder="1" applyAlignment="1">
      <alignment horizontal="center" vertical="center" wrapText="1"/>
    </xf>
    <xf numFmtId="0" fontId="13" fillId="35" borderId="10" xfId="0" applyNumberFormat="1" applyFont="1" applyFill="1" applyBorder="1" applyAlignment="1" applyProtection="1">
      <alignment horizontal="center" vertical="center" wrapText="1" shrinkToFit="1"/>
      <protection locked="0"/>
    </xf>
    <xf numFmtId="0" fontId="13" fillId="34" borderId="10" xfId="118" applyFont="1" applyFill="1" applyBorder="1" applyAlignment="1">
      <alignment horizontal="left" vertical="center" wrapText="1"/>
      <protection/>
    </xf>
    <xf numFmtId="165" fontId="13" fillId="0" borderId="10" xfId="0" applyNumberFormat="1" applyFont="1" applyFill="1" applyBorder="1" applyAlignment="1" applyProtection="1">
      <alignment horizontal="right" vertical="center" wrapText="1"/>
      <protection locked="0"/>
    </xf>
    <xf numFmtId="0" fontId="13" fillId="0" borderId="11" xfId="0" applyFont="1" applyFill="1" applyBorder="1" applyAlignment="1">
      <alignment horizontal="left" vertical="center" wrapText="1"/>
    </xf>
    <xf numFmtId="3" fontId="13" fillId="34" borderId="10" xfId="0" applyNumberFormat="1" applyFont="1" applyFill="1" applyBorder="1" applyAlignment="1" applyProtection="1">
      <alignment horizontal="center" vertical="center" wrapText="1"/>
      <protection/>
    </xf>
    <xf numFmtId="0" fontId="71" fillId="0" borderId="10" xfId="0" applyFont="1" applyBorder="1" applyAlignment="1">
      <alignment horizontal="center" vertical="center" wrapText="1"/>
    </xf>
    <xf numFmtId="3" fontId="71" fillId="0" borderId="10" xfId="0" applyNumberFormat="1" applyFont="1" applyFill="1" applyBorder="1" applyAlignment="1">
      <alignment horizontal="center" vertical="center" wrapText="1"/>
    </xf>
    <xf numFmtId="0" fontId="13" fillId="34" borderId="11" xfId="0" applyFont="1" applyFill="1" applyBorder="1" applyAlignment="1">
      <alignment horizontal="left" vertical="center" wrapText="1"/>
    </xf>
    <xf numFmtId="0" fontId="12" fillId="34" borderId="10" xfId="0" applyFont="1" applyFill="1" applyBorder="1" applyAlignment="1" applyProtection="1">
      <alignment horizontal="center" vertical="center" wrapText="1"/>
      <protection locked="0"/>
    </xf>
    <xf numFmtId="0" fontId="13" fillId="34" borderId="10" xfId="0" applyNumberFormat="1" applyFont="1" applyFill="1" applyBorder="1" applyAlignment="1" applyProtection="1">
      <alignment horizontal="center" vertical="center" wrapText="1" shrinkToFit="1"/>
      <protection locked="0"/>
    </xf>
    <xf numFmtId="0" fontId="13" fillId="0" borderId="10" xfId="118" applyFont="1" applyFill="1" applyBorder="1" applyAlignment="1">
      <alignment horizontal="left" vertical="center" wrapText="1"/>
      <protection/>
    </xf>
    <xf numFmtId="3" fontId="13" fillId="34" borderId="10" xfId="118" applyNumberFormat="1" applyFont="1" applyFill="1" applyBorder="1" applyAlignment="1" applyProtection="1">
      <alignment horizontal="center" vertical="center" wrapText="1"/>
      <protection/>
    </xf>
    <xf numFmtId="3" fontId="13" fillId="34" borderId="10" xfId="0" applyNumberFormat="1" applyFont="1" applyFill="1" applyBorder="1" applyAlignment="1" applyProtection="1">
      <alignment horizontal="center" vertical="center" wrapText="1"/>
      <protection locked="0"/>
    </xf>
    <xf numFmtId="0" fontId="13" fillId="0" borderId="10" xfId="0" applyFont="1" applyFill="1" applyBorder="1" applyAlignment="1" applyProtection="1">
      <alignment horizontal="left" vertical="center" wrapText="1"/>
      <protection locked="0"/>
    </xf>
    <xf numFmtId="3" fontId="13" fillId="34" borderId="10" xfId="120" applyNumberFormat="1" applyFont="1" applyFill="1" applyBorder="1" applyAlignment="1">
      <alignment horizontal="center" vertical="center" wrapText="1"/>
      <protection/>
    </xf>
    <xf numFmtId="0" fontId="13" fillId="0" borderId="0" xfId="0" applyFont="1" applyFill="1" applyAlignment="1" applyProtection="1">
      <alignment horizontal="left" vertical="top" wrapText="1"/>
      <protection locked="0"/>
    </xf>
    <xf numFmtId="0" fontId="13" fillId="0" borderId="0" xfId="0" applyFont="1" applyFill="1" applyAlignment="1" applyProtection="1">
      <alignment horizontal="left" vertical="top"/>
      <protection locked="0"/>
    </xf>
    <xf numFmtId="0" fontId="13" fillId="0" borderId="0" xfId="0" applyFont="1" applyFill="1" applyAlignment="1" applyProtection="1">
      <alignment horizontal="right" vertical="top"/>
      <protection locked="0"/>
    </xf>
    <xf numFmtId="9" fontId="13" fillId="0" borderId="0" xfId="0" applyNumberFormat="1" applyFont="1" applyFill="1" applyAlignment="1" applyProtection="1">
      <alignment horizontal="left" vertical="top" wrapText="1"/>
      <protection locked="0"/>
    </xf>
    <xf numFmtId="0" fontId="13" fillId="0" borderId="12" xfId="0" applyFont="1" applyFill="1" applyBorder="1" applyAlignment="1" applyProtection="1">
      <alignment horizontal="left" vertical="top" wrapText="1"/>
      <protection locked="0"/>
    </xf>
    <xf numFmtId="165" fontId="13" fillId="0" borderId="13" xfId="0" applyNumberFormat="1" applyFont="1" applyFill="1" applyBorder="1" applyAlignment="1" applyProtection="1">
      <alignment horizontal="left" vertical="top" wrapText="1"/>
      <protection locked="0"/>
    </xf>
    <xf numFmtId="0" fontId="12" fillId="0" borderId="0" xfId="0" applyFont="1" applyFill="1" applyAlignment="1" applyProtection="1">
      <alignment horizontal="left" vertical="top" wrapText="1"/>
      <protection locked="0"/>
    </xf>
    <xf numFmtId="0" fontId="13" fillId="0" borderId="0" xfId="0" applyFont="1" applyFill="1" applyBorder="1" applyAlignment="1" applyProtection="1">
      <alignment horizontal="left" vertical="top" wrapText="1"/>
      <protection locked="0"/>
    </xf>
    <xf numFmtId="0" fontId="13" fillId="0" borderId="0" xfId="0" applyFont="1" applyFill="1" applyAlignment="1" applyProtection="1">
      <alignment vertical="top" wrapText="1"/>
      <protection locked="0"/>
    </xf>
    <xf numFmtId="0" fontId="12" fillId="0" borderId="0" xfId="0" applyFont="1" applyFill="1" applyBorder="1" applyAlignment="1" applyProtection="1">
      <alignment horizontal="left" vertical="top"/>
      <protection locked="0"/>
    </xf>
    <xf numFmtId="0" fontId="12" fillId="0" borderId="0" xfId="0" applyFont="1" applyFill="1" applyBorder="1" applyAlignment="1" applyProtection="1">
      <alignment horizontal="left" vertical="top" wrapText="1"/>
      <protection locked="0"/>
    </xf>
    <xf numFmtId="44" fontId="13" fillId="0" borderId="0" xfId="0" applyNumberFormat="1" applyFont="1" applyFill="1" applyBorder="1" applyAlignment="1" applyProtection="1">
      <alignment horizontal="right" vertical="top" wrapText="1"/>
      <protection locked="0"/>
    </xf>
    <xf numFmtId="0" fontId="13" fillId="35" borderId="10" xfId="0" applyFont="1" applyFill="1" applyBorder="1" applyAlignment="1" applyProtection="1">
      <alignment horizontal="left" vertical="center" wrapText="1"/>
      <protection locked="0"/>
    </xf>
    <xf numFmtId="3" fontId="13" fillId="35" borderId="10" xfId="46" applyNumberFormat="1" applyFont="1" applyFill="1" applyBorder="1" applyAlignment="1" applyProtection="1">
      <alignment horizontal="center" vertical="center" wrapText="1"/>
      <protection locked="0"/>
    </xf>
    <xf numFmtId="3" fontId="13" fillId="0" borderId="10" xfId="118" applyNumberFormat="1" applyFont="1" applyFill="1" applyBorder="1" applyAlignment="1" applyProtection="1">
      <alignment horizontal="center" vertical="center" wrapText="1"/>
      <protection/>
    </xf>
    <xf numFmtId="0" fontId="13" fillId="0" borderId="10" xfId="0" applyFont="1" applyFill="1" applyBorder="1" applyAlignment="1">
      <alignment horizontal="left" vertical="center" wrapText="1"/>
    </xf>
    <xf numFmtId="3" fontId="13" fillId="34" borderId="10" xfId="0" applyNumberFormat="1" applyFont="1" applyFill="1" applyBorder="1" applyAlignment="1">
      <alignment horizontal="center" vertical="center" wrapText="1"/>
    </xf>
    <xf numFmtId="0" fontId="71" fillId="0" borderId="10" xfId="0" applyFont="1" applyFill="1" applyBorder="1" applyAlignment="1">
      <alignment horizontal="center" vertical="center" wrapText="1"/>
    </xf>
    <xf numFmtId="3" fontId="13" fillId="0" borderId="10" xfId="46" applyNumberFormat="1" applyFont="1" applyFill="1" applyBorder="1" applyAlignment="1" applyProtection="1">
      <alignment horizontal="center" vertical="center" wrapText="1"/>
      <protection locked="0"/>
    </xf>
    <xf numFmtId="0" fontId="13" fillId="0" borderId="10" xfId="0" applyFont="1" applyFill="1" applyBorder="1" applyAlignment="1">
      <alignment horizontal="center" vertical="center" wrapText="1"/>
    </xf>
    <xf numFmtId="0" fontId="13" fillId="34" borderId="10" xfId="0" applyFont="1" applyFill="1" applyBorder="1" applyAlignment="1" applyProtection="1">
      <alignment horizontal="left" vertical="center" wrapText="1"/>
      <protection locked="0"/>
    </xf>
    <xf numFmtId="3" fontId="13" fillId="0" borderId="10" xfId="0" applyNumberFormat="1" applyFont="1" applyFill="1" applyBorder="1" applyAlignment="1" applyProtection="1">
      <alignment horizontal="center" vertical="center" wrapText="1"/>
      <protection locked="0"/>
    </xf>
    <xf numFmtId="0" fontId="13" fillId="0" borderId="10" xfId="0" applyFont="1" applyFill="1" applyBorder="1" applyAlignment="1" applyProtection="1" quotePrefix="1">
      <alignment horizontal="left" vertical="center" wrapText="1"/>
      <protection locked="0"/>
    </xf>
    <xf numFmtId="3" fontId="13" fillId="35" borderId="10" xfId="64" applyNumberFormat="1" applyFont="1" applyFill="1" applyBorder="1" applyAlignment="1" applyProtection="1">
      <alignment horizontal="center" vertical="center" wrapText="1"/>
      <protection locked="0"/>
    </xf>
    <xf numFmtId="0" fontId="13" fillId="0" borderId="0" xfId="0" applyFont="1" applyFill="1" applyAlignment="1" applyProtection="1">
      <alignment horizontal="left" vertical="center" wrapText="1"/>
      <protection locked="0"/>
    </xf>
    <xf numFmtId="165" fontId="13" fillId="34" borderId="10" xfId="0" applyNumberFormat="1" applyFont="1" applyFill="1" applyBorder="1" applyAlignment="1" applyProtection="1">
      <alignment horizontal="right" vertical="center" wrapText="1"/>
      <protection locked="0"/>
    </xf>
    <xf numFmtId="0" fontId="13" fillId="34" borderId="10" xfId="0" applyFont="1" applyFill="1" applyBorder="1" applyAlignment="1">
      <alignment horizontal="left" vertical="center" wrapText="1"/>
    </xf>
    <xf numFmtId="3" fontId="13" fillId="0" borderId="10" xfId="0" applyNumberFormat="1" applyFont="1" applyFill="1" applyBorder="1" applyAlignment="1" applyProtection="1">
      <alignment horizontal="center" vertical="center" wrapText="1"/>
      <protection/>
    </xf>
    <xf numFmtId="165" fontId="13" fillId="0" borderId="10" xfId="0" applyNumberFormat="1" applyFont="1" applyFill="1" applyBorder="1" applyAlignment="1" applyProtection="1">
      <alignment horizontal="left" vertical="center" wrapText="1"/>
      <protection locked="0"/>
    </xf>
    <xf numFmtId="1" fontId="13" fillId="0" borderId="10" xfId="0" applyNumberFormat="1" applyFont="1" applyFill="1" applyBorder="1" applyAlignment="1" applyProtection="1">
      <alignment horizontal="center" vertical="center" wrapText="1"/>
      <protection locked="0"/>
    </xf>
    <xf numFmtId="0" fontId="71" fillId="34" borderId="10" xfId="118" applyFont="1" applyFill="1" applyBorder="1" applyAlignment="1">
      <alignment horizontal="left" vertical="center" wrapText="1"/>
      <protection/>
    </xf>
    <xf numFmtId="0" fontId="71" fillId="0" borderId="10" xfId="118" applyFont="1" applyFill="1" applyBorder="1" applyAlignment="1">
      <alignment horizontal="left" vertical="center" wrapText="1"/>
      <protection/>
    </xf>
    <xf numFmtId="0" fontId="71" fillId="34" borderId="10" xfId="0" applyFont="1" applyFill="1" applyBorder="1" applyAlignment="1" applyProtection="1">
      <alignment horizontal="center" vertical="center" wrapText="1"/>
      <protection locked="0"/>
    </xf>
    <xf numFmtId="0" fontId="13" fillId="0" borderId="11" xfId="0" applyFont="1" applyFill="1" applyBorder="1" applyAlignment="1" quotePrefix="1">
      <alignment horizontal="left" vertical="center" wrapText="1"/>
    </xf>
    <xf numFmtId="0" fontId="12" fillId="0" borderId="10" xfId="0" applyFont="1" applyFill="1" applyBorder="1" applyAlignment="1" applyProtection="1">
      <alignment horizontal="center" vertical="center" wrapText="1"/>
      <protection locked="0"/>
    </xf>
    <xf numFmtId="49" fontId="13" fillId="0" borderId="10" xfId="83" applyNumberFormat="1" applyFont="1" applyFill="1" applyBorder="1" applyAlignment="1">
      <alignment horizontal="left" vertical="center" wrapText="1"/>
      <protection/>
    </xf>
    <xf numFmtId="3" fontId="13" fillId="34" borderId="10" xfId="111" applyNumberFormat="1" applyFont="1" applyFill="1" applyBorder="1" applyAlignment="1">
      <alignment horizontal="center" vertical="center" wrapText="1"/>
      <protection/>
    </xf>
    <xf numFmtId="0" fontId="13" fillId="0" borderId="10" xfId="111" applyFont="1" applyFill="1" applyBorder="1" applyAlignment="1" applyProtection="1">
      <alignment horizontal="center" vertical="center" wrapText="1"/>
      <protection locked="0"/>
    </xf>
    <xf numFmtId="0" fontId="12" fillId="0" borderId="10" xfId="0" applyFont="1" applyFill="1" applyBorder="1" applyAlignment="1">
      <alignment horizontal="center" vertical="center" wrapText="1"/>
    </xf>
    <xf numFmtId="0" fontId="13" fillId="0" borderId="10" xfId="0" applyFont="1" applyBorder="1" applyAlignment="1">
      <alignment vertical="center" wrapText="1"/>
    </xf>
    <xf numFmtId="3" fontId="13" fillId="35" borderId="10" xfId="52" applyNumberFormat="1"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4" fontId="13" fillId="0" borderId="10" xfId="0" applyNumberFormat="1" applyFont="1" applyFill="1" applyBorder="1" applyAlignment="1" applyProtection="1">
      <alignment horizontal="center" vertical="center" wrapText="1" shrinkToFit="1"/>
      <protection locked="0"/>
    </xf>
    <xf numFmtId="0" fontId="13" fillId="34" borderId="15" xfId="0" applyFont="1" applyFill="1" applyBorder="1" applyAlignment="1" applyProtection="1">
      <alignment horizontal="left" vertical="center" wrapText="1"/>
      <protection locked="0"/>
    </xf>
    <xf numFmtId="3" fontId="13" fillId="34" borderId="14" xfId="0" applyNumberFormat="1" applyFont="1" applyFill="1" applyBorder="1" applyAlignment="1" applyProtection="1">
      <alignment horizontal="center" vertical="center" wrapText="1"/>
      <protection locked="0"/>
    </xf>
    <xf numFmtId="0" fontId="13" fillId="33" borderId="0" xfId="0" applyFont="1" applyFill="1" applyAlignment="1" applyProtection="1">
      <alignment horizontal="left" vertical="top" wrapText="1"/>
      <protection locked="0"/>
    </xf>
    <xf numFmtId="0" fontId="73" fillId="0" borderId="10" xfId="0" applyFont="1" applyFill="1" applyBorder="1" applyAlignment="1" applyProtection="1">
      <alignment horizontal="left" vertical="center" wrapText="1"/>
      <protection locked="0"/>
    </xf>
    <xf numFmtId="0" fontId="71" fillId="34" borderId="10" xfId="0" applyFont="1" applyFill="1" applyBorder="1" applyAlignment="1">
      <alignment horizontal="center" vertical="center" wrapText="1"/>
    </xf>
    <xf numFmtId="0" fontId="13" fillId="0" borderId="16" xfId="0" applyFont="1" applyBorder="1" applyAlignment="1">
      <alignment vertical="center" wrapText="1"/>
    </xf>
    <xf numFmtId="0" fontId="68" fillId="0" borderId="10" xfId="0" applyFont="1" applyFill="1" applyBorder="1" applyAlignment="1" applyProtection="1">
      <alignment horizontal="left" vertical="top" wrapText="1"/>
      <protection locked="0"/>
    </xf>
    <xf numFmtId="49" fontId="70" fillId="0" borderId="11" xfId="0" applyNumberFormat="1" applyFont="1" applyFill="1" applyBorder="1" applyAlignment="1" applyProtection="1">
      <alignment horizontal="left" vertical="top" wrapText="1"/>
      <protection locked="0"/>
    </xf>
    <xf numFmtId="0" fontId="68" fillId="0" borderId="17" xfId="0" applyFont="1" applyFill="1" applyBorder="1" applyAlignment="1" applyProtection="1">
      <alignment horizontal="left" vertical="top" wrapText="1"/>
      <protection locked="0"/>
    </xf>
    <xf numFmtId="49" fontId="68" fillId="0" borderId="11" xfId="0" applyNumberFormat="1" applyFont="1" applyFill="1" applyBorder="1" applyAlignment="1" applyProtection="1">
      <alignment horizontal="left" vertical="top" wrapText="1"/>
      <protection locked="0"/>
    </xf>
    <xf numFmtId="49" fontId="68" fillId="0" borderId="17" xfId="0" applyNumberFormat="1" applyFont="1" applyFill="1" applyBorder="1" applyAlignment="1" applyProtection="1">
      <alignment horizontal="left" vertical="top" wrapText="1"/>
      <protection locked="0"/>
    </xf>
    <xf numFmtId="49" fontId="68" fillId="0" borderId="14" xfId="0" applyNumberFormat="1" applyFont="1" applyFill="1" applyBorder="1" applyAlignment="1" applyProtection="1">
      <alignment horizontal="left" vertical="top" wrapText="1"/>
      <protection locked="0"/>
    </xf>
    <xf numFmtId="49" fontId="68" fillId="0" borderId="10" xfId="0" applyNumberFormat="1" applyFont="1" applyFill="1" applyBorder="1" applyAlignment="1" applyProtection="1">
      <alignment horizontal="left" vertical="top" wrapText="1"/>
      <protection locked="0"/>
    </xf>
    <xf numFmtId="0" fontId="68" fillId="0" borderId="0" xfId="0" applyFont="1" applyFill="1" applyBorder="1" applyAlignment="1" applyProtection="1">
      <alignment horizontal="justify" vertical="top" wrapText="1"/>
      <protection locked="0"/>
    </xf>
    <xf numFmtId="0" fontId="68" fillId="0" borderId="0" xfId="0" applyFont="1" applyFill="1" applyAlignment="1" applyProtection="1">
      <alignment horizontal="justify" vertical="top" wrapText="1"/>
      <protection locked="0"/>
    </xf>
    <xf numFmtId="0" fontId="68" fillId="0" borderId="0" xfId="0" applyFont="1" applyFill="1" applyBorder="1" applyAlignment="1" applyProtection="1">
      <alignment horizontal="left" vertical="top" wrapText="1"/>
      <protection locked="0"/>
    </xf>
    <xf numFmtId="0" fontId="68" fillId="0" borderId="0" xfId="0" applyFont="1" applyFill="1" applyAlignment="1" applyProtection="1">
      <alignment horizontal="left" vertical="top" wrapText="1"/>
      <protection locked="0"/>
    </xf>
    <xf numFmtId="0" fontId="68" fillId="0" borderId="0" xfId="0" applyFont="1" applyAlignment="1">
      <alignment horizontal="justify" vertical="top" wrapText="1"/>
    </xf>
    <xf numFmtId="49" fontId="68" fillId="0" borderId="0" xfId="0" applyNumberFormat="1" applyFont="1" applyFill="1" applyBorder="1" applyAlignment="1" applyProtection="1">
      <alignment vertical="top" wrapText="1"/>
      <protection locked="0"/>
    </xf>
    <xf numFmtId="0" fontId="68" fillId="0" borderId="0" xfId="0" applyNumberFormat="1" applyFont="1" applyFill="1" applyBorder="1" applyAlignment="1" applyProtection="1">
      <alignment horizontal="left" vertical="top" wrapText="1"/>
      <protection locked="0"/>
    </xf>
    <xf numFmtId="0" fontId="68" fillId="0" borderId="0" xfId="0" applyFont="1" applyFill="1" applyBorder="1" applyAlignment="1" applyProtection="1">
      <alignment horizontal="left" vertical="top" wrapText="1"/>
      <protection/>
    </xf>
    <xf numFmtId="0" fontId="68" fillId="0" borderId="0" xfId="0" applyFont="1" applyFill="1" applyAlignment="1">
      <alignment vertical="top" wrapText="1"/>
    </xf>
    <xf numFmtId="44" fontId="66" fillId="0" borderId="11" xfId="0" applyNumberFormat="1" applyFont="1" applyFill="1" applyBorder="1" applyAlignment="1" applyProtection="1">
      <alignment horizontal="center" vertical="top" wrapText="1"/>
      <protection locked="0"/>
    </xf>
    <xf numFmtId="44" fontId="66" fillId="0" borderId="17" xfId="0" applyNumberFormat="1" applyFont="1" applyFill="1" applyBorder="1" applyAlignment="1" applyProtection="1">
      <alignment horizontal="center" vertical="top" wrapText="1"/>
      <protection locked="0"/>
    </xf>
    <xf numFmtId="44" fontId="66" fillId="0" borderId="14" xfId="0" applyNumberFormat="1" applyFont="1" applyFill="1" applyBorder="1" applyAlignment="1" applyProtection="1">
      <alignment horizontal="center" vertical="top" wrapText="1"/>
      <protection locked="0"/>
    </xf>
    <xf numFmtId="44" fontId="66" fillId="0" borderId="10" xfId="0" applyNumberFormat="1" applyFont="1" applyFill="1" applyBorder="1" applyAlignment="1" applyProtection="1">
      <alignment horizontal="center" vertical="top" wrapText="1"/>
      <protection locked="0"/>
    </xf>
    <xf numFmtId="0" fontId="66" fillId="0" borderId="0" xfId="0" applyFont="1" applyFill="1" applyBorder="1" applyAlignment="1" applyProtection="1">
      <alignment horizontal="justify" vertical="top" wrapText="1"/>
      <protection locked="0"/>
    </xf>
    <xf numFmtId="0" fontId="67" fillId="0" borderId="11" xfId="0" applyFont="1" applyFill="1" applyBorder="1" applyAlignment="1" applyProtection="1">
      <alignment horizontal="left" vertical="top" wrapText="1"/>
      <protection locked="0"/>
    </xf>
    <xf numFmtId="0" fontId="67" fillId="0" borderId="14" xfId="0" applyFont="1" applyFill="1" applyBorder="1" applyAlignment="1" applyProtection="1">
      <alignment horizontal="left" vertical="top" wrapText="1"/>
      <protection locked="0"/>
    </xf>
    <xf numFmtId="0" fontId="66" fillId="0" borderId="0" xfId="0" applyFont="1" applyFill="1" applyBorder="1" applyAlignment="1" applyProtection="1">
      <alignment horizontal="left" vertical="top" wrapText="1"/>
      <protection locked="0"/>
    </xf>
    <xf numFmtId="0" fontId="66" fillId="0" borderId="0" xfId="0" applyFont="1" applyFill="1" applyAlignment="1" applyProtection="1">
      <alignment horizontal="left" vertical="top" wrapText="1"/>
      <protection locked="0"/>
    </xf>
    <xf numFmtId="0" fontId="67" fillId="0" borderId="10" xfId="0" applyFont="1" applyFill="1" applyBorder="1" applyAlignment="1" applyProtection="1">
      <alignment horizontal="left" vertical="top" wrapText="1"/>
      <protection locked="0"/>
    </xf>
    <xf numFmtId="0" fontId="66" fillId="0" borderId="10" xfId="0" applyFont="1" applyFill="1" applyBorder="1" applyAlignment="1" applyProtection="1">
      <alignment horizontal="left" vertical="top" wrapText="1"/>
      <protection locked="0"/>
    </xf>
    <xf numFmtId="0" fontId="67" fillId="0" borderId="11" xfId="0" applyFont="1" applyFill="1" applyBorder="1" applyAlignment="1" applyProtection="1">
      <alignment horizontal="center" vertical="top" wrapText="1"/>
      <protection locked="0"/>
    </xf>
    <xf numFmtId="0" fontId="67" fillId="0" borderId="14" xfId="0" applyFont="1" applyFill="1" applyBorder="1" applyAlignment="1" applyProtection="1">
      <alignment horizontal="center" vertical="top" wrapText="1"/>
      <protection locked="0"/>
    </xf>
    <xf numFmtId="3" fontId="67" fillId="0" borderId="10" xfId="0" applyNumberFormat="1" applyFont="1" applyFill="1" applyBorder="1" applyAlignment="1" applyProtection="1">
      <alignment horizontal="center" vertical="top" wrapText="1"/>
      <protection locked="0"/>
    </xf>
    <xf numFmtId="44" fontId="69" fillId="0" borderId="18" xfId="0" applyNumberFormat="1" applyFont="1" applyFill="1" applyBorder="1" applyAlignment="1" applyProtection="1">
      <alignment horizontal="left" vertical="top" wrapText="1"/>
      <protection locked="0"/>
    </xf>
    <xf numFmtId="0" fontId="71" fillId="0" borderId="0" xfId="0" applyFont="1" applyFill="1" applyAlignment="1" applyProtection="1">
      <alignment horizontal="left" vertical="top" wrapText="1"/>
      <protection locked="0"/>
    </xf>
    <xf numFmtId="0" fontId="74" fillId="0" borderId="18" xfId="0" applyFont="1" applyFill="1" applyBorder="1" applyAlignment="1" applyProtection="1">
      <alignment horizontal="left" vertical="top" wrapText="1"/>
      <protection locked="0"/>
    </xf>
    <xf numFmtId="0" fontId="71" fillId="0" borderId="19" xfId="0" applyFont="1" applyFill="1" applyBorder="1" applyAlignment="1" applyProtection="1">
      <alignment horizontal="left" vertical="top" wrapText="1"/>
      <protection locked="0"/>
    </xf>
    <xf numFmtId="0" fontId="71" fillId="0" borderId="20" xfId="0" applyFont="1" applyFill="1" applyBorder="1" applyAlignment="1" applyProtection="1">
      <alignment horizontal="left" vertical="top" wrapText="1"/>
      <protection locked="0"/>
    </xf>
    <xf numFmtId="0" fontId="13" fillId="0" borderId="0" xfId="0" applyFont="1" applyFill="1" applyAlignment="1" applyProtection="1">
      <alignment horizontal="left" vertical="top" wrapText="1"/>
      <protection locked="0"/>
    </xf>
    <xf numFmtId="0" fontId="15" fillId="0" borderId="18" xfId="0" applyFont="1" applyFill="1" applyBorder="1" applyAlignment="1" applyProtection="1">
      <alignment horizontal="left" vertical="top" wrapText="1"/>
      <protection locked="0"/>
    </xf>
    <xf numFmtId="0" fontId="13" fillId="0" borderId="19" xfId="0" applyFont="1" applyFill="1" applyBorder="1" applyAlignment="1" applyProtection="1">
      <alignment horizontal="left" vertical="top" wrapText="1"/>
      <protection locked="0"/>
    </xf>
    <xf numFmtId="0" fontId="13" fillId="0" borderId="20" xfId="0" applyFont="1" applyFill="1" applyBorder="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3" fontId="73" fillId="34" borderId="10" xfId="0" applyNumberFormat="1" applyFont="1" applyFill="1" applyBorder="1" applyAlignment="1">
      <alignment horizontal="center" vertical="center" wrapText="1"/>
    </xf>
  </cellXfs>
  <cellStyles count="13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Currency 2" xfId="39"/>
    <cellStyle name="Dane wejściowe" xfId="40"/>
    <cellStyle name="Dane wyjściowe" xfId="41"/>
    <cellStyle name="Dobry" xfId="42"/>
    <cellStyle name="Comma" xfId="43"/>
    <cellStyle name="Comma [0]" xfId="44"/>
    <cellStyle name="Dziesiętny 2" xfId="45"/>
    <cellStyle name="Dziesiętny 2 2" xfId="46"/>
    <cellStyle name="Dziesiętny 2 2 2" xfId="47"/>
    <cellStyle name="Dziesiętny 2 2 3" xfId="48"/>
    <cellStyle name="Dziesiętny 2 3" xfId="49"/>
    <cellStyle name="Dziesiętny 2 4" xfId="50"/>
    <cellStyle name="Dziesiętny 3" xfId="51"/>
    <cellStyle name="Dziesiętny 3 2" xfId="52"/>
    <cellStyle name="Dziesiętny 3 2 2" xfId="53"/>
    <cellStyle name="Dziesiętny 3 3" xfId="54"/>
    <cellStyle name="Dziesiętny 3 4" xfId="55"/>
    <cellStyle name="Dziesiętny 3 5" xfId="56"/>
    <cellStyle name="Dziesiętny 4" xfId="57"/>
    <cellStyle name="Dziesiętny 4 2" xfId="58"/>
    <cellStyle name="Dziesiętny 4 3" xfId="59"/>
    <cellStyle name="Dziesiętny 4 4" xfId="60"/>
    <cellStyle name="Dziesiętny 5" xfId="61"/>
    <cellStyle name="Dziesiętny 5 2" xfId="62"/>
    <cellStyle name="Dziesiętny 6" xfId="63"/>
    <cellStyle name="Dziesiętny 6 2" xfId="64"/>
    <cellStyle name="Excel Built-in Normal" xfId="65"/>
    <cellStyle name="Hyperlink" xfId="66"/>
    <cellStyle name="Hiperłącze 2" xfId="67"/>
    <cellStyle name="Hiperłącze 3" xfId="68"/>
    <cellStyle name="Hiperłącze 4" xfId="69"/>
    <cellStyle name="Komórka połączona" xfId="70"/>
    <cellStyle name="Komórka zaznaczona" xfId="71"/>
    <cellStyle name="Nagłówek 1" xfId="72"/>
    <cellStyle name="Nagłówek 2" xfId="73"/>
    <cellStyle name="Nagłówek 3" xfId="74"/>
    <cellStyle name="Nagłówek 4" xfId="75"/>
    <cellStyle name="Neutralne 2" xfId="76"/>
    <cellStyle name="Neutralny" xfId="77"/>
    <cellStyle name="Normal 2" xfId="78"/>
    <cellStyle name="Normal 3" xfId="79"/>
    <cellStyle name="Normal 3 2" xfId="80"/>
    <cellStyle name="Normal 4" xfId="81"/>
    <cellStyle name="Normal_PROF_ETH" xfId="82"/>
    <cellStyle name="Normalny 10" xfId="83"/>
    <cellStyle name="Normalny 10 2 3 3" xfId="84"/>
    <cellStyle name="Normalny 10 3" xfId="85"/>
    <cellStyle name="Normalny 11" xfId="86"/>
    <cellStyle name="Normalny 11 2" xfId="87"/>
    <cellStyle name="Normalny 11 4" xfId="88"/>
    <cellStyle name="Normalny 12" xfId="89"/>
    <cellStyle name="Normalny 12 2" xfId="90"/>
    <cellStyle name="Normalny 13" xfId="91"/>
    <cellStyle name="Normalny 14" xfId="92"/>
    <cellStyle name="Normalny 14 2" xfId="93"/>
    <cellStyle name="Normalny 15" xfId="94"/>
    <cellStyle name="Normalny 16" xfId="95"/>
    <cellStyle name="Normalny 2" xfId="96"/>
    <cellStyle name="Normalny 2 2" xfId="97"/>
    <cellStyle name="Normalny 2 2 2" xfId="98"/>
    <cellStyle name="Normalny 2 2 3" xfId="99"/>
    <cellStyle name="Normalny 2 3" xfId="100"/>
    <cellStyle name="Normalny 2 4" xfId="101"/>
    <cellStyle name="Normalny 2 5" xfId="102"/>
    <cellStyle name="Normalny 3" xfId="103"/>
    <cellStyle name="Normalny 3 2" xfId="104"/>
    <cellStyle name="Normalny 4" xfId="105"/>
    <cellStyle name="Normalny 4 2" xfId="106"/>
    <cellStyle name="Normalny 4 3" xfId="107"/>
    <cellStyle name="Normalny 4 4" xfId="108"/>
    <cellStyle name="Normalny 5" xfId="109"/>
    <cellStyle name="Normalny 5 2" xfId="110"/>
    <cellStyle name="Normalny 5 2 4" xfId="111"/>
    <cellStyle name="Normalny 5 3" xfId="112"/>
    <cellStyle name="Normalny 6" xfId="113"/>
    <cellStyle name="Normalny 6 2" xfId="114"/>
    <cellStyle name="Normalny 7" xfId="115"/>
    <cellStyle name="Normalny 7 2" xfId="116"/>
    <cellStyle name="Normalny 7 3" xfId="117"/>
    <cellStyle name="Normalny 8" xfId="118"/>
    <cellStyle name="Normalny 9" xfId="119"/>
    <cellStyle name="Normalny_Staplery i laparoskopia z kodami 2010" xfId="120"/>
    <cellStyle name="Obliczenia" xfId="121"/>
    <cellStyle name="Followed Hyperlink" xfId="122"/>
    <cellStyle name="Percent" xfId="123"/>
    <cellStyle name="Procentowy 2" xfId="124"/>
    <cellStyle name="Procentowy 2 2" xfId="125"/>
    <cellStyle name="Procentowy 3" xfId="126"/>
    <cellStyle name="Standard_ICP_05_1500" xfId="127"/>
    <cellStyle name="Suma" xfId="128"/>
    <cellStyle name="TableStyleLight1" xfId="129"/>
    <cellStyle name="Tekst objaśnienia" xfId="130"/>
    <cellStyle name="Tekst ostrzeżenia" xfId="131"/>
    <cellStyle name="Tytuł" xfId="132"/>
    <cellStyle name="Uwaga" xfId="133"/>
    <cellStyle name="Currency" xfId="134"/>
    <cellStyle name="Currency [0]" xfId="135"/>
    <cellStyle name="Walutowy 2" xfId="136"/>
    <cellStyle name="Walutowy 2 2" xfId="137"/>
    <cellStyle name="Walutowy 2 3" xfId="138"/>
    <cellStyle name="Walutowy 2 4" xfId="139"/>
    <cellStyle name="Walutowy 3" xfId="140"/>
    <cellStyle name="Walutowy 3 2" xfId="141"/>
    <cellStyle name="Walutowy 3 3" xfId="142"/>
    <cellStyle name="Walutowy 4" xfId="143"/>
    <cellStyle name="Walutowy 4 2" xfId="144"/>
    <cellStyle name="Walutowy 5" xfId="145"/>
    <cellStyle name="Walutowy 6" xfId="146"/>
    <cellStyle name="Zły" xfId="147"/>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A1:E74"/>
  <sheetViews>
    <sheetView showGridLines="0" view="pageBreakPreview" zoomScale="110" zoomScaleNormal="98" zoomScaleSheetLayoutView="110" zoomScalePageLayoutView="115" workbookViewId="0" topLeftCell="A1">
      <selection activeCell="B43" sqref="B43:E43"/>
    </sheetView>
  </sheetViews>
  <sheetFormatPr defaultColWidth="9.00390625" defaultRowHeight="12.75"/>
  <cols>
    <col min="1" max="1" width="9.125" style="1" customWidth="1"/>
    <col min="2" max="2" width="7.125" style="1" customWidth="1"/>
    <col min="3" max="4" width="30.00390625" style="1" customWidth="1"/>
    <col min="5" max="5" width="41.625" style="2" customWidth="1"/>
    <col min="6" max="9" width="9.125" style="1" customWidth="1"/>
    <col min="10" max="10" width="22.25390625" style="1" customWidth="1"/>
    <col min="11" max="12" width="16.125" style="1" customWidth="1"/>
    <col min="13" max="16384" width="9.125" style="1" customWidth="1"/>
  </cols>
  <sheetData>
    <row r="1" spans="1:5" ht="15">
      <c r="A1" s="3"/>
      <c r="B1" s="3"/>
      <c r="C1" s="3"/>
      <c r="D1" s="3"/>
      <c r="E1" s="40" t="s">
        <v>37</v>
      </c>
    </row>
    <row r="2" spans="1:5" ht="15">
      <c r="A2" s="3"/>
      <c r="B2" s="3"/>
      <c r="C2" s="4"/>
      <c r="D2" s="4" t="s">
        <v>30</v>
      </c>
      <c r="E2" s="4"/>
    </row>
    <row r="3" spans="1:5" ht="15">
      <c r="A3" s="3"/>
      <c r="B3" s="3"/>
      <c r="C3" s="3"/>
      <c r="D3" s="3"/>
      <c r="E3" s="5"/>
    </row>
    <row r="4" spans="1:5" ht="15">
      <c r="A4" s="3"/>
      <c r="B4" s="3"/>
      <c r="C4" s="3" t="s">
        <v>22</v>
      </c>
      <c r="D4" s="39" t="s">
        <v>51</v>
      </c>
      <c r="E4" s="5"/>
    </row>
    <row r="5" spans="1:5" ht="15">
      <c r="A5" s="3"/>
      <c r="B5" s="3"/>
      <c r="C5" s="3"/>
      <c r="D5" s="3"/>
      <c r="E5" s="5"/>
    </row>
    <row r="6" spans="1:5" ht="22.5" customHeight="1">
      <c r="A6" s="3"/>
      <c r="B6" s="3"/>
      <c r="C6" s="3" t="s">
        <v>21</v>
      </c>
      <c r="D6" s="148" t="s">
        <v>52</v>
      </c>
      <c r="E6" s="148"/>
    </row>
    <row r="7" spans="1:5" ht="15">
      <c r="A7" s="3"/>
      <c r="B7" s="3"/>
      <c r="C7" s="3"/>
      <c r="D7" s="3"/>
      <c r="E7" s="5"/>
    </row>
    <row r="8" spans="1:5" ht="15">
      <c r="A8" s="3"/>
      <c r="B8" s="3"/>
      <c r="C8" s="6" t="s">
        <v>19</v>
      </c>
      <c r="D8" s="153"/>
      <c r="E8" s="154"/>
    </row>
    <row r="9" spans="1:5" ht="15">
      <c r="A9" s="3"/>
      <c r="B9" s="3"/>
      <c r="C9" s="6" t="s">
        <v>23</v>
      </c>
      <c r="D9" s="155"/>
      <c r="E9" s="156"/>
    </row>
    <row r="10" spans="1:5" ht="15">
      <c r="A10" s="3"/>
      <c r="B10" s="3"/>
      <c r="C10" s="6" t="s">
        <v>18</v>
      </c>
      <c r="D10" s="149"/>
      <c r="E10" s="150"/>
    </row>
    <row r="11" spans="1:5" ht="15">
      <c r="A11" s="3"/>
      <c r="B11" s="3"/>
      <c r="C11" s="6" t="s">
        <v>24</v>
      </c>
      <c r="D11" s="149"/>
      <c r="E11" s="150"/>
    </row>
    <row r="12" spans="1:5" ht="15">
      <c r="A12" s="3"/>
      <c r="B12" s="3"/>
      <c r="C12" s="6" t="s">
        <v>25</v>
      </c>
      <c r="D12" s="149"/>
      <c r="E12" s="150"/>
    </row>
    <row r="13" spans="1:5" ht="15">
      <c r="A13" s="3"/>
      <c r="B13" s="3"/>
      <c r="C13" s="6" t="s">
        <v>26</v>
      </c>
      <c r="D13" s="149"/>
      <c r="E13" s="150"/>
    </row>
    <row r="14" spans="1:5" ht="15">
      <c r="A14" s="3"/>
      <c r="B14" s="3"/>
      <c r="C14" s="6" t="s">
        <v>27</v>
      </c>
      <c r="D14" s="149"/>
      <c r="E14" s="150"/>
    </row>
    <row r="15" spans="1:5" ht="15">
      <c r="A15" s="3"/>
      <c r="B15" s="3"/>
      <c r="C15" s="6" t="s">
        <v>28</v>
      </c>
      <c r="D15" s="149"/>
      <c r="E15" s="150"/>
    </row>
    <row r="16" spans="1:5" ht="15">
      <c r="A16" s="3"/>
      <c r="B16" s="3"/>
      <c r="C16" s="6" t="s">
        <v>29</v>
      </c>
      <c r="D16" s="149"/>
      <c r="E16" s="150"/>
    </row>
    <row r="17" spans="1:5" ht="10.5" customHeight="1">
      <c r="A17" s="3"/>
      <c r="B17" s="3"/>
      <c r="C17" s="3"/>
      <c r="D17" s="8"/>
      <c r="E17" s="9"/>
    </row>
    <row r="18" spans="1:5" ht="15">
      <c r="A18" s="3"/>
      <c r="B18" s="3" t="s">
        <v>0</v>
      </c>
      <c r="C18" s="151" t="s">
        <v>38</v>
      </c>
      <c r="D18" s="152"/>
      <c r="E18" s="11"/>
    </row>
    <row r="19" spans="1:5" ht="8.25" customHeight="1">
      <c r="A19" s="3"/>
      <c r="B19" s="3"/>
      <c r="C19" s="3"/>
      <c r="D19" s="12"/>
      <c r="E19" s="11"/>
    </row>
    <row r="20" spans="1:5" ht="21" customHeight="1">
      <c r="A20" s="3"/>
      <c r="B20" s="13" t="s">
        <v>34</v>
      </c>
      <c r="C20" s="157" t="s">
        <v>223</v>
      </c>
      <c r="D20" s="157"/>
      <c r="E20" s="157"/>
    </row>
    <row r="21" spans="1:5" ht="15">
      <c r="A21" s="3"/>
      <c r="B21" s="6">
        <v>1</v>
      </c>
      <c r="C21" s="147">
        <f>'część 1'!B3</f>
        <v>0</v>
      </c>
      <c r="D21" s="147"/>
      <c r="E21" s="147"/>
    </row>
    <row r="22" spans="1:5" ht="15">
      <c r="A22" s="3"/>
      <c r="B22" s="6">
        <v>2</v>
      </c>
      <c r="C22" s="147">
        <f>'część 2'!B3</f>
        <v>0</v>
      </c>
      <c r="D22" s="147"/>
      <c r="E22" s="147"/>
    </row>
    <row r="23" spans="1:5" ht="15">
      <c r="A23" s="3"/>
      <c r="B23" s="6">
        <v>3</v>
      </c>
      <c r="C23" s="147">
        <f>'część 3'!B3</f>
        <v>0</v>
      </c>
      <c r="D23" s="147"/>
      <c r="E23" s="147"/>
    </row>
    <row r="24" spans="1:5" ht="15">
      <c r="A24" s="3"/>
      <c r="B24" s="6">
        <v>4</v>
      </c>
      <c r="C24" s="147">
        <f>'część 4'!B3</f>
        <v>0</v>
      </c>
      <c r="D24" s="147"/>
      <c r="E24" s="147"/>
    </row>
    <row r="25" spans="1:5" ht="15">
      <c r="A25" s="3"/>
      <c r="B25" s="6">
        <v>5</v>
      </c>
      <c r="C25" s="147">
        <f>'część 5'!B3</f>
        <v>0</v>
      </c>
      <c r="D25" s="147"/>
      <c r="E25" s="147"/>
    </row>
    <row r="26" spans="1:5" ht="15">
      <c r="A26" s="3"/>
      <c r="B26" s="6">
        <v>6</v>
      </c>
      <c r="C26" s="147">
        <f>'część 6'!B3</f>
        <v>0</v>
      </c>
      <c r="D26" s="147"/>
      <c r="E26" s="147"/>
    </row>
    <row r="27" spans="1:5" ht="15">
      <c r="A27" s="3"/>
      <c r="B27" s="6">
        <v>7</v>
      </c>
      <c r="C27" s="147">
        <f>'część 7'!B3</f>
        <v>0</v>
      </c>
      <c r="D27" s="147"/>
      <c r="E27" s="147"/>
    </row>
    <row r="28" spans="1:5" ht="15">
      <c r="A28" s="3"/>
      <c r="B28" s="6">
        <v>8</v>
      </c>
      <c r="C28" s="147">
        <f>'część 8'!B3</f>
        <v>0</v>
      </c>
      <c r="D28" s="147"/>
      <c r="E28" s="147"/>
    </row>
    <row r="29" spans="1:5" ht="15">
      <c r="A29" s="3"/>
      <c r="B29" s="6">
        <v>9</v>
      </c>
      <c r="C29" s="147">
        <f>'część 9'!B3</f>
        <v>0</v>
      </c>
      <c r="D29" s="147"/>
      <c r="E29" s="147"/>
    </row>
    <row r="30" spans="1:5" ht="15">
      <c r="A30" s="3"/>
      <c r="B30" s="6">
        <v>10</v>
      </c>
      <c r="C30" s="147">
        <f>'część 10'!B3</f>
        <v>0</v>
      </c>
      <c r="D30" s="147"/>
      <c r="E30" s="147"/>
    </row>
    <row r="31" spans="1:5" ht="15">
      <c r="A31" s="3"/>
      <c r="B31" s="6">
        <v>11</v>
      </c>
      <c r="C31" s="147">
        <f>'część 11'!B3</f>
        <v>0</v>
      </c>
      <c r="D31" s="147"/>
      <c r="E31" s="147"/>
    </row>
    <row r="32" spans="1:5" ht="15">
      <c r="A32" s="3"/>
      <c r="B32" s="6">
        <v>12</v>
      </c>
      <c r="C32" s="147">
        <f>'część 12'!B3</f>
        <v>0</v>
      </c>
      <c r="D32" s="147"/>
      <c r="E32" s="147"/>
    </row>
    <row r="33" spans="1:5" ht="15">
      <c r="A33" s="10"/>
      <c r="B33" s="7">
        <v>13</v>
      </c>
      <c r="C33" s="147">
        <f>'część 13'!B3</f>
        <v>0</v>
      </c>
      <c r="D33" s="147"/>
      <c r="E33" s="147"/>
    </row>
    <row r="34" spans="1:5" ht="15">
      <c r="A34" s="10"/>
      <c r="B34" s="7">
        <v>14</v>
      </c>
      <c r="C34" s="147">
        <f>'część 14'!B3</f>
        <v>0</v>
      </c>
      <c r="D34" s="147"/>
      <c r="E34" s="147"/>
    </row>
    <row r="35" spans="1:5" ht="15">
      <c r="A35" s="10"/>
      <c r="B35" s="7">
        <v>15</v>
      </c>
      <c r="C35" s="147">
        <f>'część 15'!B3</f>
        <v>0</v>
      </c>
      <c r="D35" s="147"/>
      <c r="E35" s="147"/>
    </row>
    <row r="36" spans="1:5" ht="15">
      <c r="A36" s="10"/>
      <c r="B36" s="7">
        <v>16</v>
      </c>
      <c r="C36" s="147">
        <f>'część 16'!B3</f>
        <v>0</v>
      </c>
      <c r="D36" s="147"/>
      <c r="E36" s="147"/>
    </row>
    <row r="37" spans="1:5" ht="15">
      <c r="A37" s="10"/>
      <c r="B37" s="17">
        <v>17</v>
      </c>
      <c r="C37" s="147">
        <f>'część 17'!B3</f>
        <v>0</v>
      </c>
      <c r="D37" s="147"/>
      <c r="E37" s="147"/>
    </row>
    <row r="38" spans="1:5" ht="15">
      <c r="A38" s="16"/>
      <c r="B38" s="17">
        <v>18</v>
      </c>
      <c r="C38" s="147">
        <f>'część 18'!B3</f>
        <v>0</v>
      </c>
      <c r="D38" s="147"/>
      <c r="E38" s="147"/>
    </row>
    <row r="39" spans="1:5" ht="15">
      <c r="A39" s="18"/>
      <c r="B39" s="19">
        <v>19</v>
      </c>
      <c r="C39" s="144">
        <f>'część 19'!B3</f>
        <v>0</v>
      </c>
      <c r="D39" s="145"/>
      <c r="E39" s="146"/>
    </row>
    <row r="40" spans="1:5" ht="15">
      <c r="A40" s="18"/>
      <c r="B40" s="19">
        <v>20</v>
      </c>
      <c r="C40" s="144">
        <f>'część 20'!B3</f>
        <v>0</v>
      </c>
      <c r="D40" s="145"/>
      <c r="E40" s="146"/>
    </row>
    <row r="41" spans="1:5" ht="15">
      <c r="A41" s="18"/>
      <c r="B41" s="19">
        <v>21</v>
      </c>
      <c r="C41" s="144">
        <f>'część 21'!B3</f>
        <v>0</v>
      </c>
      <c r="D41" s="145"/>
      <c r="E41" s="146"/>
    </row>
    <row r="42" spans="1:5" ht="15">
      <c r="A42" s="18"/>
      <c r="B42" s="19">
        <v>22</v>
      </c>
      <c r="C42" s="144">
        <f>'część 22'!B3</f>
        <v>0</v>
      </c>
      <c r="D42" s="145"/>
      <c r="E42" s="146"/>
    </row>
    <row r="43" spans="1:5" ht="15">
      <c r="A43" s="18"/>
      <c r="B43" s="158" t="s">
        <v>224</v>
      </c>
      <c r="C43" s="158"/>
      <c r="D43" s="158"/>
      <c r="E43" s="158"/>
    </row>
    <row r="44" spans="1:5" ht="15">
      <c r="A44" s="37"/>
      <c r="B44" s="38"/>
      <c r="C44" s="38"/>
      <c r="D44" s="38"/>
      <c r="E44" s="38"/>
    </row>
    <row r="45" spans="1:5" ht="32.25" customHeight="1">
      <c r="A45" s="18"/>
      <c r="B45" s="21" t="s">
        <v>1</v>
      </c>
      <c r="C45" s="142" t="s">
        <v>39</v>
      </c>
      <c r="D45" s="142"/>
      <c r="E45" s="142"/>
    </row>
    <row r="46" spans="1:5" ht="20.25" customHeight="1">
      <c r="A46" s="18"/>
      <c r="B46" s="22" t="s">
        <v>2</v>
      </c>
      <c r="C46" s="138" t="s">
        <v>40</v>
      </c>
      <c r="D46" s="137"/>
      <c r="E46" s="143"/>
    </row>
    <row r="47" spans="1:5" ht="34.5" customHeight="1">
      <c r="A47" s="18"/>
      <c r="B47" s="21" t="s">
        <v>3</v>
      </c>
      <c r="C47" s="140" t="s">
        <v>55</v>
      </c>
      <c r="D47" s="140"/>
      <c r="E47" s="140"/>
    </row>
    <row r="48" spans="1:5" ht="15">
      <c r="A48" s="18"/>
      <c r="B48" s="21" t="s">
        <v>16</v>
      </c>
      <c r="C48" s="141" t="s">
        <v>41</v>
      </c>
      <c r="D48" s="141"/>
      <c r="E48" s="35"/>
    </row>
    <row r="49" spans="1:5" ht="93.75" customHeight="1">
      <c r="A49" s="18"/>
      <c r="B49" s="21"/>
      <c r="C49" s="36" t="s">
        <v>42</v>
      </c>
      <c r="D49" s="141" t="s">
        <v>43</v>
      </c>
      <c r="E49" s="141"/>
    </row>
    <row r="50" spans="1:5" ht="15">
      <c r="A50" s="18"/>
      <c r="B50" s="21"/>
      <c r="C50" s="24"/>
      <c r="D50" s="24" t="s">
        <v>44</v>
      </c>
      <c r="E50" s="23"/>
    </row>
    <row r="51" spans="1:5" ht="76.5" customHeight="1">
      <c r="A51" s="18"/>
      <c r="B51" s="22" t="s">
        <v>20</v>
      </c>
      <c r="C51" s="135" t="s">
        <v>227</v>
      </c>
      <c r="D51" s="135"/>
      <c r="E51" s="135"/>
    </row>
    <row r="52" spans="1:5" ht="95.25" customHeight="1">
      <c r="A52" s="18"/>
      <c r="B52" s="22" t="s">
        <v>4</v>
      </c>
      <c r="C52" s="135" t="s">
        <v>53</v>
      </c>
      <c r="D52" s="135"/>
      <c r="E52" s="135"/>
    </row>
    <row r="53" spans="1:5" ht="34.5" customHeight="1">
      <c r="A53" s="18"/>
      <c r="B53" s="22" t="s">
        <v>5</v>
      </c>
      <c r="C53" s="135" t="s">
        <v>45</v>
      </c>
      <c r="D53" s="136"/>
      <c r="E53" s="136"/>
    </row>
    <row r="54" spans="1:5" ht="22.5" customHeight="1">
      <c r="A54" s="18"/>
      <c r="B54" s="21" t="s">
        <v>12</v>
      </c>
      <c r="C54" s="137" t="s">
        <v>47</v>
      </c>
      <c r="D54" s="138"/>
      <c r="E54" s="138"/>
    </row>
    <row r="55" spans="1:5" ht="32.25" customHeight="1">
      <c r="A55" s="18"/>
      <c r="B55" s="22" t="s">
        <v>46</v>
      </c>
      <c r="C55" s="135" t="s">
        <v>17</v>
      </c>
      <c r="D55" s="136"/>
      <c r="E55" s="136"/>
    </row>
    <row r="56" spans="1:5" ht="95.25" customHeight="1">
      <c r="A56" s="18"/>
      <c r="B56" s="22" t="s">
        <v>48</v>
      </c>
      <c r="C56" s="135" t="s">
        <v>54</v>
      </c>
      <c r="D56" s="139"/>
      <c r="E56" s="139"/>
    </row>
    <row r="57" spans="1:5" ht="15">
      <c r="A57" s="18"/>
      <c r="B57" s="22" t="s">
        <v>49</v>
      </c>
      <c r="C57" s="25" t="s">
        <v>6</v>
      </c>
      <c r="D57" s="26"/>
      <c r="E57" s="22"/>
    </row>
    <row r="58" spans="1:5" ht="15">
      <c r="A58" s="18"/>
      <c r="B58" s="22"/>
      <c r="C58" s="26"/>
      <c r="D58" s="26"/>
      <c r="E58" s="27"/>
    </row>
    <row r="59" spans="1:5" ht="15">
      <c r="A59" s="18"/>
      <c r="B59" s="22"/>
      <c r="C59" s="131" t="s">
        <v>13</v>
      </c>
      <c r="D59" s="132"/>
      <c r="E59" s="133"/>
    </row>
    <row r="60" spans="1:5" ht="15">
      <c r="A60" s="18"/>
      <c r="B60" s="22"/>
      <c r="C60" s="131" t="s">
        <v>7</v>
      </c>
      <c r="D60" s="133"/>
      <c r="E60" s="28"/>
    </row>
    <row r="61" spans="1:5" ht="15">
      <c r="A61" s="18"/>
      <c r="B61" s="22"/>
      <c r="C61" s="129"/>
      <c r="D61" s="130"/>
      <c r="E61" s="28"/>
    </row>
    <row r="62" spans="1:5" ht="15">
      <c r="A62" s="18"/>
      <c r="B62" s="22"/>
      <c r="C62" s="129"/>
      <c r="D62" s="130"/>
      <c r="E62" s="28"/>
    </row>
    <row r="63" spans="1:5" ht="15">
      <c r="A63" s="18"/>
      <c r="B63" s="22"/>
      <c r="C63" s="129"/>
      <c r="D63" s="130"/>
      <c r="E63" s="28"/>
    </row>
    <row r="64" spans="1:5" ht="15">
      <c r="A64" s="18"/>
      <c r="B64" s="22"/>
      <c r="C64" s="29" t="s">
        <v>9</v>
      </c>
      <c r="D64" s="29"/>
      <c r="E64" s="27"/>
    </row>
    <row r="65" spans="1:5" ht="15">
      <c r="A65" s="18"/>
      <c r="B65" s="22"/>
      <c r="C65" s="131" t="s">
        <v>14</v>
      </c>
      <c r="D65" s="132"/>
      <c r="E65" s="133"/>
    </row>
    <row r="66" spans="1:5" ht="15">
      <c r="A66" s="18"/>
      <c r="B66" s="22"/>
      <c r="C66" s="30" t="s">
        <v>7</v>
      </c>
      <c r="D66" s="31" t="s">
        <v>8</v>
      </c>
      <c r="E66" s="32" t="s">
        <v>10</v>
      </c>
    </row>
    <row r="67" spans="1:5" ht="15">
      <c r="A67" s="18"/>
      <c r="B67" s="22"/>
      <c r="C67" s="33"/>
      <c r="D67" s="31"/>
      <c r="E67" s="34"/>
    </row>
    <row r="68" spans="1:5" ht="15">
      <c r="A68" s="18"/>
      <c r="B68" s="22"/>
      <c r="C68" s="33"/>
      <c r="D68" s="31"/>
      <c r="E68" s="34"/>
    </row>
    <row r="69" spans="1:5" ht="15">
      <c r="A69" s="18"/>
      <c r="B69" s="22"/>
      <c r="C69" s="29"/>
      <c r="D69" s="29"/>
      <c r="E69" s="27"/>
    </row>
    <row r="70" spans="1:5" ht="15">
      <c r="A70" s="18"/>
      <c r="B70" s="22"/>
      <c r="C70" s="131" t="s">
        <v>15</v>
      </c>
      <c r="D70" s="132"/>
      <c r="E70" s="133"/>
    </row>
    <row r="71" spans="1:5" ht="15">
      <c r="A71" s="18"/>
      <c r="B71" s="22"/>
      <c r="C71" s="134" t="s">
        <v>11</v>
      </c>
      <c r="D71" s="134"/>
      <c r="E71" s="28"/>
    </row>
    <row r="72" spans="1:5" ht="15">
      <c r="A72" s="18"/>
      <c r="B72" s="22"/>
      <c r="C72" s="128"/>
      <c r="D72" s="128"/>
      <c r="E72" s="28"/>
    </row>
    <row r="73" spans="1:5" ht="15">
      <c r="A73" s="18"/>
      <c r="B73" s="18"/>
      <c r="C73" s="20"/>
      <c r="D73" s="20"/>
      <c r="E73" s="20"/>
    </row>
    <row r="74" spans="1:5" ht="34.5" customHeight="1">
      <c r="A74" s="3"/>
      <c r="B74" s="3"/>
      <c r="C74" s="14"/>
      <c r="D74" s="15"/>
      <c r="E74" s="15"/>
    </row>
  </sheetData>
  <sheetProtection/>
  <mergeCells count="55">
    <mergeCell ref="B43:E43"/>
    <mergeCell ref="C31:E31"/>
    <mergeCell ref="C32:E32"/>
    <mergeCell ref="C23:E23"/>
    <mergeCell ref="C24:E24"/>
    <mergeCell ref="C25:E25"/>
    <mergeCell ref="C26:E26"/>
    <mergeCell ref="C27:E27"/>
    <mergeCell ref="C28:E28"/>
    <mergeCell ref="C40:E40"/>
    <mergeCell ref="D15:E15"/>
    <mergeCell ref="C20:E20"/>
    <mergeCell ref="C21:E21"/>
    <mergeCell ref="C22:E22"/>
    <mergeCell ref="C29:E29"/>
    <mergeCell ref="C30:E30"/>
    <mergeCell ref="D6:E6"/>
    <mergeCell ref="D13:E13"/>
    <mergeCell ref="C18:D18"/>
    <mergeCell ref="D11:E11"/>
    <mergeCell ref="D14:E14"/>
    <mergeCell ref="D8:E8"/>
    <mergeCell ref="D9:E9"/>
    <mergeCell ref="D10:E10"/>
    <mergeCell ref="D12:E12"/>
    <mergeCell ref="D16:E16"/>
    <mergeCell ref="C41:E41"/>
    <mergeCell ref="C42:E42"/>
    <mergeCell ref="C33:E33"/>
    <mergeCell ref="C34:E34"/>
    <mergeCell ref="C35:E35"/>
    <mergeCell ref="C36:E36"/>
    <mergeCell ref="C37:E37"/>
    <mergeCell ref="C38:E38"/>
    <mergeCell ref="C39:E39"/>
    <mergeCell ref="C47:E47"/>
    <mergeCell ref="C48:D48"/>
    <mergeCell ref="D49:E49"/>
    <mergeCell ref="C51:E51"/>
    <mergeCell ref="C52:E52"/>
    <mergeCell ref="C45:E45"/>
    <mergeCell ref="C46:E46"/>
    <mergeCell ref="C53:E53"/>
    <mergeCell ref="C54:E54"/>
    <mergeCell ref="C55:E55"/>
    <mergeCell ref="C56:E56"/>
    <mergeCell ref="C59:E59"/>
    <mergeCell ref="C60:D60"/>
    <mergeCell ref="C72:D72"/>
    <mergeCell ref="C61:D61"/>
    <mergeCell ref="C62:D62"/>
    <mergeCell ref="C63:D63"/>
    <mergeCell ref="C65:E65"/>
    <mergeCell ref="C70:E70"/>
    <mergeCell ref="C71:D71"/>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75" r:id="rId1"/>
  <headerFooter alignWithMargins="0">
    <oddFooter>&amp;C&amp;"Times New Roman,Normalny"Strona &amp;P&amp;R&amp;"Times New Roman,Normalny"pieczęć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sheetPr>
    <tabColor theme="0" tint="-0.24997000396251678"/>
    <pageSetUpPr fitToPage="1"/>
  </sheetPr>
  <dimension ref="A1:S13"/>
  <sheetViews>
    <sheetView showGridLines="0" view="pageBreakPreview" zoomScaleNormal="130" zoomScaleSheetLayoutView="100" zoomScalePageLayoutView="85" workbookViewId="0" topLeftCell="A1">
      <selection activeCell="B25" sqref="B25"/>
    </sheetView>
  </sheetViews>
  <sheetFormatPr defaultColWidth="9.00390625" defaultRowHeight="12.75"/>
  <cols>
    <col min="1" max="1" width="9.875" style="79" customWidth="1"/>
    <col min="2" max="2" width="121.25390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2" customHeight="1">
      <c r="A2" s="165" t="s">
        <v>229</v>
      </c>
      <c r="B2" s="166"/>
      <c r="E2" s="163"/>
      <c r="F2" s="163"/>
      <c r="G2" s="163"/>
      <c r="H2" s="163"/>
    </row>
    <row r="3" spans="1:13" ht="13.5" thickBot="1">
      <c r="A3" s="83" t="s">
        <v>238</v>
      </c>
      <c r="B3" s="84">
        <f>SUM(J7:J12)</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217</v>
      </c>
      <c r="G6" s="56" t="s">
        <v>35</v>
      </c>
      <c r="H6" s="56" t="s">
        <v>60</v>
      </c>
      <c r="I6" s="56" t="s">
        <v>225</v>
      </c>
      <c r="J6" s="56" t="s">
        <v>226</v>
      </c>
    </row>
    <row r="7" spans="1:10" ht="38.25">
      <c r="A7" s="60">
        <v>1</v>
      </c>
      <c r="B7" s="99" t="s">
        <v>257</v>
      </c>
      <c r="C7" s="102">
        <v>3200</v>
      </c>
      <c r="D7" s="63" t="s">
        <v>36</v>
      </c>
      <c r="E7" s="63"/>
      <c r="F7" s="63"/>
      <c r="G7" s="73"/>
      <c r="H7" s="73"/>
      <c r="I7" s="65"/>
      <c r="J7" s="104">
        <f aca="true" t="shared" si="0" ref="J7:J12">C7*I7</f>
        <v>0</v>
      </c>
    </row>
    <row r="8" spans="1:10" ht="63.75">
      <c r="A8" s="60">
        <v>2</v>
      </c>
      <c r="B8" s="105" t="s">
        <v>149</v>
      </c>
      <c r="C8" s="106">
        <v>4700</v>
      </c>
      <c r="D8" s="63" t="s">
        <v>36</v>
      </c>
      <c r="E8" s="63"/>
      <c r="F8" s="63"/>
      <c r="G8" s="99"/>
      <c r="H8" s="99"/>
      <c r="I8" s="99"/>
      <c r="J8" s="104">
        <f t="shared" si="0"/>
        <v>0</v>
      </c>
    </row>
    <row r="9" spans="1:10" ht="25.5">
      <c r="A9" s="60">
        <v>3</v>
      </c>
      <c r="B9" s="99" t="s">
        <v>150</v>
      </c>
      <c r="C9" s="102">
        <v>1260</v>
      </c>
      <c r="D9" s="63" t="s">
        <v>36</v>
      </c>
      <c r="E9" s="63"/>
      <c r="F9" s="63"/>
      <c r="G9" s="99"/>
      <c r="H9" s="99"/>
      <c r="I9" s="99"/>
      <c r="J9" s="104">
        <f t="shared" si="0"/>
        <v>0</v>
      </c>
    </row>
    <row r="10" spans="1:10" ht="63.75">
      <c r="A10" s="60">
        <v>4</v>
      </c>
      <c r="B10" s="99" t="s">
        <v>258</v>
      </c>
      <c r="C10" s="100">
        <v>25300</v>
      </c>
      <c r="D10" s="63" t="s">
        <v>36</v>
      </c>
      <c r="E10" s="63"/>
      <c r="F10" s="63"/>
      <c r="G10" s="99"/>
      <c r="H10" s="99"/>
      <c r="I10" s="99"/>
      <c r="J10" s="104">
        <f t="shared" si="0"/>
        <v>0</v>
      </c>
    </row>
    <row r="11" spans="1:10" ht="25.5">
      <c r="A11" s="60">
        <v>5</v>
      </c>
      <c r="B11" s="99" t="s">
        <v>151</v>
      </c>
      <c r="C11" s="102">
        <v>16100</v>
      </c>
      <c r="D11" s="63" t="s">
        <v>36</v>
      </c>
      <c r="E11" s="63"/>
      <c r="F11" s="63"/>
      <c r="G11" s="99"/>
      <c r="H11" s="99"/>
      <c r="I11" s="99"/>
      <c r="J11" s="104">
        <f t="shared" si="0"/>
        <v>0</v>
      </c>
    </row>
    <row r="12" spans="1:10" ht="25.5">
      <c r="A12" s="60">
        <v>6</v>
      </c>
      <c r="B12" s="65" t="s">
        <v>152</v>
      </c>
      <c r="C12" s="93">
        <v>14300</v>
      </c>
      <c r="D12" s="63" t="s">
        <v>36</v>
      </c>
      <c r="E12" s="63"/>
      <c r="F12" s="63"/>
      <c r="G12" s="99"/>
      <c r="H12" s="99"/>
      <c r="I12" s="99"/>
      <c r="J12" s="104">
        <f t="shared" si="0"/>
        <v>0</v>
      </c>
    </row>
    <row r="13" spans="1:10" ht="12.75">
      <c r="A13" s="164" t="s">
        <v>224</v>
      </c>
      <c r="B13" s="164"/>
      <c r="C13" s="164"/>
      <c r="D13" s="164"/>
      <c r="E13" s="164"/>
      <c r="F13" s="164"/>
      <c r="G13" s="164"/>
      <c r="H13" s="164"/>
      <c r="I13" s="164"/>
      <c r="J13" s="164"/>
    </row>
  </sheetData>
  <sheetProtection/>
  <mergeCells count="3">
    <mergeCell ref="E2:H2"/>
    <mergeCell ref="A13:J13"/>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24997000396251678"/>
    <pageSetUpPr fitToPage="1"/>
  </sheetPr>
  <dimension ref="A1:S8"/>
  <sheetViews>
    <sheetView showGridLines="0" view="pageBreakPreview" zoomScaleNormal="120" zoomScaleSheetLayoutView="100" zoomScalePageLayoutView="85" workbookViewId="0" topLeftCell="A1">
      <selection activeCell="B18" sqref="B18:B19"/>
    </sheetView>
  </sheetViews>
  <sheetFormatPr defaultColWidth="9.00390625" defaultRowHeight="12.75"/>
  <cols>
    <col min="1" max="1" width="10.375" style="79" customWidth="1"/>
    <col min="2" max="2" width="115.00390625" style="79" customWidth="1"/>
    <col min="3" max="3" width="9.75390625" style="79" customWidth="1"/>
    <col min="4" max="4" width="14.1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8.75" customHeight="1">
      <c r="A2" s="165" t="s">
        <v>229</v>
      </c>
      <c r="B2" s="166"/>
      <c r="E2" s="163"/>
      <c r="F2" s="163"/>
      <c r="G2" s="163"/>
      <c r="H2" s="163"/>
    </row>
    <row r="3" spans="1:13" ht="18" customHeight="1" thickBot="1">
      <c r="A3" s="83" t="s">
        <v>239</v>
      </c>
      <c r="B3" s="84">
        <f>J7</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217</v>
      </c>
      <c r="G6" s="56" t="s">
        <v>35</v>
      </c>
      <c r="H6" s="56" t="s">
        <v>60</v>
      </c>
      <c r="I6" s="56" t="s">
        <v>225</v>
      </c>
      <c r="J6" s="56" t="s">
        <v>226</v>
      </c>
    </row>
    <row r="7" spans="1:10" ht="76.5">
      <c r="A7" s="60">
        <v>1</v>
      </c>
      <c r="B7" s="74" t="s">
        <v>153</v>
      </c>
      <c r="C7" s="93">
        <v>3000000</v>
      </c>
      <c r="D7" s="63" t="s">
        <v>36</v>
      </c>
      <c r="E7" s="63"/>
      <c r="F7" s="63"/>
      <c r="G7" s="77"/>
      <c r="H7" s="77"/>
      <c r="I7" s="77"/>
      <c r="J7" s="107">
        <f>C7*I7</f>
        <v>0</v>
      </c>
    </row>
    <row r="8" spans="1:10" ht="12.75">
      <c r="A8" s="164" t="s">
        <v>224</v>
      </c>
      <c r="B8" s="164"/>
      <c r="C8" s="164"/>
      <c r="D8" s="164"/>
      <c r="E8" s="164"/>
      <c r="F8" s="164"/>
      <c r="G8" s="164"/>
      <c r="H8" s="164"/>
      <c r="I8" s="164"/>
      <c r="J8" s="164"/>
    </row>
  </sheetData>
  <sheetProtection/>
  <mergeCells count="3">
    <mergeCell ref="E2:H2"/>
    <mergeCell ref="A8:J8"/>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5"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24997000396251678"/>
    <pageSetUpPr fitToPage="1"/>
  </sheetPr>
  <dimension ref="A1:S21"/>
  <sheetViews>
    <sheetView showGridLines="0" view="pageBreakPreview" zoomScaleNormal="80" zoomScaleSheetLayoutView="100" zoomScalePageLayoutView="85" workbookViewId="0" topLeftCell="A1">
      <selection activeCell="B10" sqref="B10"/>
    </sheetView>
  </sheetViews>
  <sheetFormatPr defaultColWidth="9.00390625" defaultRowHeight="12.75"/>
  <cols>
    <col min="1" max="1" width="10.125" style="79" customWidth="1"/>
    <col min="2" max="2" width="119.37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6.5" customHeight="1">
      <c r="A2" s="165" t="s">
        <v>229</v>
      </c>
      <c r="B2" s="166"/>
      <c r="E2" s="163"/>
      <c r="F2" s="163"/>
      <c r="G2" s="163"/>
      <c r="H2" s="163"/>
    </row>
    <row r="3" spans="1:13" ht="19.5" customHeight="1" thickBot="1">
      <c r="A3" s="83" t="s">
        <v>240</v>
      </c>
      <c r="B3" s="84">
        <f>SUM(J7:J21)</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217</v>
      </c>
      <c r="G6" s="56" t="s">
        <v>35</v>
      </c>
      <c r="H6" s="56" t="s">
        <v>60</v>
      </c>
      <c r="I6" s="56" t="s">
        <v>225</v>
      </c>
      <c r="J6" s="56" t="s">
        <v>226</v>
      </c>
    </row>
    <row r="7" spans="1:10" ht="25.5">
      <c r="A7" s="60">
        <v>1</v>
      </c>
      <c r="B7" s="74" t="s">
        <v>154</v>
      </c>
      <c r="C7" s="76">
        <v>11600</v>
      </c>
      <c r="D7" s="63" t="s">
        <v>36</v>
      </c>
      <c r="E7" s="63"/>
      <c r="F7" s="63"/>
      <c r="G7" s="74"/>
      <c r="H7" s="76"/>
      <c r="I7" s="77"/>
      <c r="J7" s="66">
        <f>C7*I7</f>
        <v>0</v>
      </c>
    </row>
    <row r="8" spans="1:10" ht="25.5">
      <c r="A8" s="60">
        <v>2</v>
      </c>
      <c r="B8" s="74" t="s">
        <v>155</v>
      </c>
      <c r="C8" s="78">
        <v>32300</v>
      </c>
      <c r="D8" s="63" t="s">
        <v>36</v>
      </c>
      <c r="E8" s="63"/>
      <c r="F8" s="63"/>
      <c r="G8" s="74"/>
      <c r="H8" s="78"/>
      <c r="I8" s="77"/>
      <c r="J8" s="66">
        <f aca="true" t="shared" si="0" ref="J8:J20">C8*I8</f>
        <v>0</v>
      </c>
    </row>
    <row r="9" spans="1:10" ht="38.25">
      <c r="A9" s="60">
        <v>3</v>
      </c>
      <c r="B9" s="74" t="s">
        <v>156</v>
      </c>
      <c r="C9" s="78">
        <v>1700</v>
      </c>
      <c r="D9" s="63" t="s">
        <v>36</v>
      </c>
      <c r="E9" s="63"/>
      <c r="F9" s="63"/>
      <c r="G9" s="74"/>
      <c r="H9" s="78"/>
      <c r="I9" s="77"/>
      <c r="J9" s="66">
        <f t="shared" si="0"/>
        <v>0</v>
      </c>
    </row>
    <row r="10" spans="1:10" ht="38.25">
      <c r="A10" s="60">
        <v>4</v>
      </c>
      <c r="B10" s="74" t="s">
        <v>157</v>
      </c>
      <c r="C10" s="78">
        <v>2400</v>
      </c>
      <c r="D10" s="63" t="s">
        <v>36</v>
      </c>
      <c r="E10" s="63"/>
      <c r="F10" s="63"/>
      <c r="G10" s="74"/>
      <c r="H10" s="78"/>
      <c r="I10" s="77"/>
      <c r="J10" s="66">
        <f t="shared" si="0"/>
        <v>0</v>
      </c>
    </row>
    <row r="11" spans="1:10" ht="38.25">
      <c r="A11" s="60">
        <v>5</v>
      </c>
      <c r="B11" s="74" t="s">
        <v>158</v>
      </c>
      <c r="C11" s="78">
        <v>200</v>
      </c>
      <c r="D11" s="63" t="s">
        <v>36</v>
      </c>
      <c r="E11" s="63"/>
      <c r="F11" s="63"/>
      <c r="G11" s="74"/>
      <c r="H11" s="78"/>
      <c r="I11" s="77"/>
      <c r="J11" s="66">
        <f t="shared" si="0"/>
        <v>0</v>
      </c>
    </row>
    <row r="12" spans="1:10" ht="38.25">
      <c r="A12" s="60">
        <v>6</v>
      </c>
      <c r="B12" s="91" t="s">
        <v>159</v>
      </c>
      <c r="C12" s="102">
        <v>600</v>
      </c>
      <c r="D12" s="63" t="s">
        <v>36</v>
      </c>
      <c r="E12" s="63"/>
      <c r="F12" s="63"/>
      <c r="G12" s="77"/>
      <c r="H12" s="77"/>
      <c r="I12" s="77"/>
      <c r="J12" s="66">
        <f t="shared" si="0"/>
        <v>0</v>
      </c>
    </row>
    <row r="13" spans="1:10" ht="51">
      <c r="A13" s="60">
        <v>7</v>
      </c>
      <c r="B13" s="91" t="s">
        <v>160</v>
      </c>
      <c r="C13" s="102">
        <v>6300</v>
      </c>
      <c r="D13" s="63" t="s">
        <v>36</v>
      </c>
      <c r="E13" s="63"/>
      <c r="F13" s="63"/>
      <c r="G13" s="77"/>
      <c r="H13" s="77"/>
      <c r="I13" s="77"/>
      <c r="J13" s="66">
        <f t="shared" si="0"/>
        <v>0</v>
      </c>
    </row>
    <row r="14" spans="1:10" ht="25.5">
      <c r="A14" s="60">
        <v>8</v>
      </c>
      <c r="B14" s="94" t="s">
        <v>161</v>
      </c>
      <c r="C14" s="62">
        <v>170000</v>
      </c>
      <c r="D14" s="63" t="s">
        <v>36</v>
      </c>
      <c r="E14" s="63"/>
      <c r="F14" s="63"/>
      <c r="G14" s="64"/>
      <c r="H14" s="64"/>
      <c r="I14" s="65"/>
      <c r="J14" s="66">
        <f t="shared" si="0"/>
        <v>0</v>
      </c>
    </row>
    <row r="15" spans="1:10" ht="25.5">
      <c r="A15" s="60">
        <v>9</v>
      </c>
      <c r="B15" s="65" t="s">
        <v>162</v>
      </c>
      <c r="C15" s="75">
        <v>39800</v>
      </c>
      <c r="D15" s="63" t="s">
        <v>36</v>
      </c>
      <c r="E15" s="63"/>
      <c r="F15" s="63"/>
      <c r="G15" s="74"/>
      <c r="H15" s="75"/>
      <c r="I15" s="77"/>
      <c r="J15" s="66">
        <f t="shared" si="0"/>
        <v>0</v>
      </c>
    </row>
    <row r="16" spans="1:10" ht="25.5">
      <c r="A16" s="60">
        <v>10</v>
      </c>
      <c r="B16" s="74" t="s">
        <v>163</v>
      </c>
      <c r="C16" s="75">
        <v>4200</v>
      </c>
      <c r="D16" s="63" t="s">
        <v>36</v>
      </c>
      <c r="E16" s="63"/>
      <c r="F16" s="63"/>
      <c r="G16" s="74"/>
      <c r="H16" s="75"/>
      <c r="I16" s="77"/>
      <c r="J16" s="66">
        <f t="shared" si="0"/>
        <v>0</v>
      </c>
    </row>
    <row r="17" spans="1:10" ht="25.5">
      <c r="A17" s="60">
        <v>11</v>
      </c>
      <c r="B17" s="74" t="s">
        <v>164</v>
      </c>
      <c r="C17" s="75">
        <v>58800</v>
      </c>
      <c r="D17" s="63" t="s">
        <v>36</v>
      </c>
      <c r="E17" s="63"/>
      <c r="F17" s="63"/>
      <c r="G17" s="74"/>
      <c r="H17" s="75"/>
      <c r="I17" s="77"/>
      <c r="J17" s="66">
        <f t="shared" si="0"/>
        <v>0</v>
      </c>
    </row>
    <row r="18" spans="1:10" ht="25.5">
      <c r="A18" s="60">
        <v>12</v>
      </c>
      <c r="B18" s="105" t="s">
        <v>165</v>
      </c>
      <c r="C18" s="108">
        <v>200</v>
      </c>
      <c r="D18" s="63" t="s">
        <v>36</v>
      </c>
      <c r="E18" s="63"/>
      <c r="F18" s="63"/>
      <c r="G18" s="105"/>
      <c r="H18" s="95"/>
      <c r="I18" s="77"/>
      <c r="J18" s="66">
        <f t="shared" si="0"/>
        <v>0</v>
      </c>
    </row>
    <row r="19" spans="1:10" ht="25.5">
      <c r="A19" s="60">
        <v>13</v>
      </c>
      <c r="B19" s="65" t="s">
        <v>222</v>
      </c>
      <c r="C19" s="75">
        <v>150</v>
      </c>
      <c r="D19" s="63" t="s">
        <v>36</v>
      </c>
      <c r="E19" s="63"/>
      <c r="F19" s="63"/>
      <c r="G19" s="74"/>
      <c r="H19" s="75"/>
      <c r="I19" s="77"/>
      <c r="J19" s="66">
        <f t="shared" si="0"/>
        <v>0</v>
      </c>
    </row>
    <row r="20" spans="1:10" ht="25.5">
      <c r="A20" s="60">
        <v>14</v>
      </c>
      <c r="B20" s="109" t="s">
        <v>166</v>
      </c>
      <c r="C20" s="75">
        <v>44000</v>
      </c>
      <c r="D20" s="63" t="s">
        <v>36</v>
      </c>
      <c r="E20" s="63"/>
      <c r="F20" s="63"/>
      <c r="G20" s="110"/>
      <c r="H20" s="75"/>
      <c r="I20" s="77"/>
      <c r="J20" s="66">
        <f t="shared" si="0"/>
        <v>0</v>
      </c>
    </row>
    <row r="21" spans="1:10" ht="12.75">
      <c r="A21" s="164" t="s">
        <v>224</v>
      </c>
      <c r="B21" s="164"/>
      <c r="C21" s="164"/>
      <c r="D21" s="164"/>
      <c r="E21" s="164"/>
      <c r="F21" s="164"/>
      <c r="G21" s="164"/>
      <c r="H21" s="164"/>
      <c r="I21" s="164"/>
      <c r="J21" s="164"/>
    </row>
  </sheetData>
  <sheetProtection/>
  <mergeCells count="3">
    <mergeCell ref="E2:H2"/>
    <mergeCell ref="A21:J21"/>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24997000396251678"/>
    <pageSetUpPr fitToPage="1"/>
  </sheetPr>
  <dimension ref="A1:S8"/>
  <sheetViews>
    <sheetView showGridLines="0" view="pageBreakPreview" zoomScaleSheetLayoutView="100" zoomScalePageLayoutView="85" workbookViewId="0" topLeftCell="A1">
      <selection activeCell="B27" sqref="B27"/>
    </sheetView>
  </sheetViews>
  <sheetFormatPr defaultColWidth="9.00390625" defaultRowHeight="12.75"/>
  <cols>
    <col min="1" max="1" width="10.875" style="79" customWidth="1"/>
    <col min="2" max="2" width="120.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5" customHeight="1">
      <c r="A2" s="165" t="s">
        <v>229</v>
      </c>
      <c r="B2" s="166"/>
      <c r="E2" s="163"/>
      <c r="F2" s="163"/>
      <c r="G2" s="163"/>
      <c r="H2" s="163"/>
    </row>
    <row r="3" spans="1:13" ht="18" customHeight="1" thickBot="1">
      <c r="A3" s="83" t="s">
        <v>241</v>
      </c>
      <c r="B3" s="84">
        <f>J7</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217</v>
      </c>
      <c r="G6" s="56" t="s">
        <v>35</v>
      </c>
      <c r="H6" s="56" t="s">
        <v>60</v>
      </c>
      <c r="I6" s="56" t="s">
        <v>225</v>
      </c>
      <c r="J6" s="56" t="s">
        <v>226</v>
      </c>
    </row>
    <row r="7" spans="1:10" ht="25.5">
      <c r="A7" s="60">
        <v>1</v>
      </c>
      <c r="B7" s="74" t="s">
        <v>167</v>
      </c>
      <c r="C7" s="93">
        <v>18200</v>
      </c>
      <c r="D7" s="60" t="s">
        <v>36</v>
      </c>
      <c r="E7" s="60"/>
      <c r="F7" s="60"/>
      <c r="G7" s="77"/>
      <c r="H7" s="77"/>
      <c r="I7" s="77"/>
      <c r="J7" s="66">
        <f>C7*I7</f>
        <v>0</v>
      </c>
    </row>
    <row r="8" spans="1:10" ht="12.75">
      <c r="A8" s="164" t="s">
        <v>224</v>
      </c>
      <c r="B8" s="164"/>
      <c r="C8" s="164"/>
      <c r="D8" s="164"/>
      <c r="E8" s="164"/>
      <c r="F8" s="164"/>
      <c r="G8" s="164"/>
      <c r="H8" s="164"/>
      <c r="I8" s="164"/>
      <c r="J8" s="164"/>
    </row>
  </sheetData>
  <sheetProtection/>
  <mergeCells count="3">
    <mergeCell ref="E2:H2"/>
    <mergeCell ref="A8:J8"/>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24997000396251678"/>
    <pageSetUpPr fitToPage="1"/>
  </sheetPr>
  <dimension ref="A1:S11"/>
  <sheetViews>
    <sheetView showGridLines="0" view="pageBreakPreview" zoomScaleNormal="140" zoomScaleSheetLayoutView="100" zoomScalePageLayoutView="85" workbookViewId="0" topLeftCell="A1">
      <selection activeCell="B13" sqref="B13"/>
    </sheetView>
  </sheetViews>
  <sheetFormatPr defaultColWidth="9.00390625" defaultRowHeight="12.75"/>
  <cols>
    <col min="1" max="1" width="10.875" style="79" customWidth="1"/>
    <col min="2" max="2" width="120.00390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2.75" customHeight="1">
      <c r="A2" s="165" t="s">
        <v>229</v>
      </c>
      <c r="B2" s="166"/>
      <c r="E2" s="163"/>
      <c r="F2" s="163"/>
      <c r="G2" s="163"/>
      <c r="H2" s="163"/>
    </row>
    <row r="3" spans="1:13" ht="18" customHeight="1" thickBot="1">
      <c r="A3" s="83" t="s">
        <v>242</v>
      </c>
      <c r="B3" s="84">
        <f>SUM(J7:J10)</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217</v>
      </c>
      <c r="G6" s="56" t="s">
        <v>35</v>
      </c>
      <c r="H6" s="56" t="s">
        <v>60</v>
      </c>
      <c r="I6" s="56" t="s">
        <v>225</v>
      </c>
      <c r="J6" s="56" t="s">
        <v>226</v>
      </c>
    </row>
    <row r="7" spans="1:10" ht="63.75">
      <c r="A7" s="111">
        <v>1</v>
      </c>
      <c r="B7" s="112" t="s">
        <v>168</v>
      </c>
      <c r="C7" s="68">
        <v>22400</v>
      </c>
      <c r="D7" s="63" t="s">
        <v>36</v>
      </c>
      <c r="E7" s="63"/>
      <c r="F7" s="63"/>
      <c r="G7" s="113"/>
      <c r="H7" s="64"/>
      <c r="I7" s="65"/>
      <c r="J7" s="66">
        <f>C7*I7</f>
        <v>0</v>
      </c>
    </row>
    <row r="8" spans="1:10" ht="76.5">
      <c r="A8" s="111">
        <v>2</v>
      </c>
      <c r="B8" s="101" t="s">
        <v>169</v>
      </c>
      <c r="C8" s="76">
        <v>21400</v>
      </c>
      <c r="D8" s="63" t="s">
        <v>36</v>
      </c>
      <c r="E8" s="63"/>
      <c r="F8" s="63"/>
      <c r="G8" s="77"/>
      <c r="H8" s="77"/>
      <c r="I8" s="77"/>
      <c r="J8" s="66">
        <f>C8*I8</f>
        <v>0</v>
      </c>
    </row>
    <row r="9" spans="1:10" ht="89.25">
      <c r="A9" s="111">
        <v>3</v>
      </c>
      <c r="B9" s="114" t="s">
        <v>259</v>
      </c>
      <c r="C9" s="115">
        <v>180</v>
      </c>
      <c r="D9" s="69" t="s">
        <v>70</v>
      </c>
      <c r="E9" s="69"/>
      <c r="F9" s="69"/>
      <c r="G9" s="116"/>
      <c r="H9" s="77"/>
      <c r="I9" s="77"/>
      <c r="J9" s="66">
        <f>C9*I9</f>
        <v>0</v>
      </c>
    </row>
    <row r="10" spans="1:10" ht="25.5">
      <c r="A10" s="111">
        <v>4</v>
      </c>
      <c r="B10" s="99" t="s">
        <v>170</v>
      </c>
      <c r="C10" s="76">
        <v>1400</v>
      </c>
      <c r="D10" s="69" t="s">
        <v>36</v>
      </c>
      <c r="E10" s="69"/>
      <c r="F10" s="69"/>
      <c r="G10" s="117"/>
      <c r="H10" s="77"/>
      <c r="I10" s="77"/>
      <c r="J10" s="66">
        <f>C10*I10</f>
        <v>0</v>
      </c>
    </row>
    <row r="11" spans="1:10" ht="12.75">
      <c r="A11" s="164" t="s">
        <v>224</v>
      </c>
      <c r="B11" s="164"/>
      <c r="C11" s="164"/>
      <c r="D11" s="164"/>
      <c r="E11" s="164"/>
      <c r="F11" s="164"/>
      <c r="G11" s="164"/>
      <c r="H11" s="164"/>
      <c r="I11" s="164"/>
      <c r="J11" s="164"/>
    </row>
  </sheetData>
  <sheetProtection/>
  <mergeCells count="3">
    <mergeCell ref="E2:H2"/>
    <mergeCell ref="A11:J11"/>
    <mergeCell ref="A2:B2"/>
  </mergeCells>
  <conditionalFormatting sqref="D10:F10">
    <cfRule type="dataBar" priority="1" dxfId="0">
      <dataBar minLength="0" maxLength="100">
        <cfvo type="min"/>
        <cfvo type="max"/>
        <color rgb="FF638EC6"/>
      </dataBar>
      <extLst>
        <ext xmlns:x14="http://schemas.microsoft.com/office/spreadsheetml/2009/9/main" uri="{B025F937-C7B1-47D3-B67F-A62EFF666E3E}">
          <x14:id>{e3018400-afc2-485b-8074-d70c2177c962}</x14:id>
        </ext>
      </extLst>
    </cfRule>
  </conditionalFormatting>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extLst>
    <ext xmlns:x14="http://schemas.microsoft.com/office/spreadsheetml/2009/9/main" uri="{78C0D931-6437-407d-A8EE-F0AAD7539E65}">
      <x14:conditionalFormattings>
        <x14:conditionalFormatting xmlns:xm="http://schemas.microsoft.com/office/excel/2006/main">
          <x14:cfRule type="dataBar" id="{e3018400-afc2-485b-8074-d70c2177c962}">
            <x14:dataBar minLength="0" maxLength="100" gradient="0">
              <x14:cfvo type="min"/>
              <x14:cfvo type="max"/>
              <x14:negativeFillColor rgb="FFFF0000"/>
              <x14:axisColor rgb="FF000000"/>
            </x14:dataBar>
            <x14:dxf>
              <border/>
            </x14:dxf>
          </x14:cfRule>
          <xm:sqref>D10:F10</xm:sqref>
        </x14:conditionalFormatting>
      </x14:conditionalFormattings>
    </ext>
  </extLst>
</worksheet>
</file>

<file path=xl/worksheets/sheet15.xml><?xml version="1.0" encoding="utf-8"?>
<worksheet xmlns="http://schemas.openxmlformats.org/spreadsheetml/2006/main" xmlns:r="http://schemas.openxmlformats.org/officeDocument/2006/relationships">
  <sheetPr>
    <tabColor theme="0" tint="-0.24997000396251678"/>
    <pageSetUpPr fitToPage="1"/>
  </sheetPr>
  <dimension ref="A1:S10"/>
  <sheetViews>
    <sheetView showGridLines="0" view="pageBreakPreview" zoomScaleNormal="110" zoomScaleSheetLayoutView="100" zoomScalePageLayoutView="85" workbookViewId="0" topLeftCell="A1">
      <selection activeCell="B6" sqref="B6"/>
    </sheetView>
  </sheetViews>
  <sheetFormatPr defaultColWidth="9.00390625" defaultRowHeight="12.75"/>
  <cols>
    <col min="1" max="1" width="10.75390625" style="79" customWidth="1"/>
    <col min="2" max="2" width="121.00390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6.5" customHeight="1">
      <c r="A2" s="165" t="s">
        <v>229</v>
      </c>
      <c r="B2" s="166"/>
      <c r="E2" s="163"/>
      <c r="F2" s="163"/>
      <c r="G2" s="163"/>
      <c r="H2" s="163"/>
    </row>
    <row r="3" spans="1:13" ht="18" customHeight="1" thickBot="1">
      <c r="A3" s="83" t="s">
        <v>243</v>
      </c>
      <c r="B3" s="84">
        <f>SUM(J7:J9)</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217</v>
      </c>
      <c r="G6" s="56" t="s">
        <v>35</v>
      </c>
      <c r="H6" s="56" t="s">
        <v>60</v>
      </c>
      <c r="I6" s="56" t="s">
        <v>225</v>
      </c>
      <c r="J6" s="56" t="s">
        <v>226</v>
      </c>
    </row>
    <row r="7" spans="1:10" ht="140.25">
      <c r="A7" s="60" t="s">
        <v>0</v>
      </c>
      <c r="B7" s="118" t="s">
        <v>260</v>
      </c>
      <c r="C7" s="119">
        <v>200</v>
      </c>
      <c r="D7" s="69" t="s">
        <v>36</v>
      </c>
      <c r="E7" s="69"/>
      <c r="F7" s="69"/>
      <c r="G7" s="64"/>
      <c r="H7" s="64"/>
      <c r="I7" s="65"/>
      <c r="J7" s="66">
        <f>C7*I7</f>
        <v>0</v>
      </c>
    </row>
    <row r="8" spans="1:10" ht="153">
      <c r="A8" s="111" t="s">
        <v>1</v>
      </c>
      <c r="B8" s="118" t="s">
        <v>261</v>
      </c>
      <c r="C8" s="100">
        <v>200</v>
      </c>
      <c r="D8" s="69" t="s">
        <v>36</v>
      </c>
      <c r="E8" s="69"/>
      <c r="F8" s="69"/>
      <c r="G8" s="77"/>
      <c r="H8" s="77"/>
      <c r="I8" s="77"/>
      <c r="J8" s="66">
        <f>C8*I8</f>
        <v>0</v>
      </c>
    </row>
    <row r="9" spans="1:10" ht="89.25">
      <c r="A9" s="111" t="s">
        <v>2</v>
      </c>
      <c r="B9" s="118" t="s">
        <v>171</v>
      </c>
      <c r="C9" s="100">
        <v>200</v>
      </c>
      <c r="D9" s="69" t="s">
        <v>36</v>
      </c>
      <c r="E9" s="69"/>
      <c r="F9" s="69"/>
      <c r="G9" s="77"/>
      <c r="H9" s="77"/>
      <c r="I9" s="77"/>
      <c r="J9" s="66">
        <f>C9*I9</f>
        <v>0</v>
      </c>
    </row>
    <row r="10" spans="1:10" ht="12.75">
      <c r="A10" s="164" t="s">
        <v>224</v>
      </c>
      <c r="B10" s="164"/>
      <c r="C10" s="164"/>
      <c r="D10" s="164"/>
      <c r="E10" s="164"/>
      <c r="F10" s="164"/>
      <c r="G10" s="164"/>
      <c r="H10" s="164"/>
      <c r="I10" s="164"/>
      <c r="J10" s="164"/>
    </row>
  </sheetData>
  <sheetProtection/>
  <mergeCells count="3">
    <mergeCell ref="E2:H2"/>
    <mergeCell ref="A10:J10"/>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tabColor theme="0" tint="-0.24997000396251678"/>
    <pageSetUpPr fitToPage="1"/>
  </sheetPr>
  <dimension ref="A1:S11"/>
  <sheetViews>
    <sheetView showGridLines="0" view="pageBreakPreview" zoomScale="90" zoomScaleNormal="80" zoomScaleSheetLayoutView="90" zoomScalePageLayoutView="85" workbookViewId="0" topLeftCell="A9">
      <selection activeCell="E8" sqref="E8"/>
    </sheetView>
  </sheetViews>
  <sheetFormatPr defaultColWidth="9.00390625" defaultRowHeight="12.75"/>
  <cols>
    <col min="1" max="1" width="9.875" style="79" customWidth="1"/>
    <col min="2" max="2" width="149.75390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8" customHeight="1">
      <c r="A2" s="165" t="s">
        <v>229</v>
      </c>
      <c r="B2" s="166"/>
      <c r="E2" s="163"/>
      <c r="F2" s="163"/>
      <c r="G2" s="163"/>
      <c r="H2" s="163"/>
    </row>
    <row r="3" spans="1:13" ht="18" customHeight="1" thickBot="1">
      <c r="A3" s="83" t="s">
        <v>244</v>
      </c>
      <c r="B3" s="84">
        <f>SUM(J7:J10)</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217</v>
      </c>
      <c r="G6" s="56" t="s">
        <v>35</v>
      </c>
      <c r="H6" s="56" t="s">
        <v>60</v>
      </c>
      <c r="I6" s="56" t="s">
        <v>225</v>
      </c>
      <c r="J6" s="56" t="s">
        <v>226</v>
      </c>
    </row>
    <row r="7" spans="1:10" ht="178.5">
      <c r="A7" s="60">
        <v>1</v>
      </c>
      <c r="B7" s="91" t="s">
        <v>172</v>
      </c>
      <c r="C7" s="120">
        <v>7300</v>
      </c>
      <c r="D7" s="120" t="s">
        <v>173</v>
      </c>
      <c r="E7" s="120"/>
      <c r="F7" s="120"/>
      <c r="G7" s="64"/>
      <c r="H7" s="64"/>
      <c r="I7" s="121"/>
      <c r="J7" s="66">
        <f>C7*I7</f>
        <v>0</v>
      </c>
    </row>
    <row r="8" spans="1:10" ht="191.25">
      <c r="A8" s="60">
        <v>2</v>
      </c>
      <c r="B8" s="122" t="s">
        <v>174</v>
      </c>
      <c r="C8" s="123">
        <v>3100</v>
      </c>
      <c r="D8" s="60" t="s">
        <v>173</v>
      </c>
      <c r="E8" s="60"/>
      <c r="F8" s="60"/>
      <c r="G8" s="64"/>
      <c r="H8" s="64"/>
      <c r="I8" s="121"/>
      <c r="J8" s="66">
        <f>C8*I8</f>
        <v>0</v>
      </c>
    </row>
    <row r="9" spans="1:10" ht="255" customHeight="1">
      <c r="A9" s="60">
        <v>3</v>
      </c>
      <c r="B9" s="74" t="s">
        <v>175</v>
      </c>
      <c r="C9" s="75">
        <v>3000</v>
      </c>
      <c r="D9" s="60" t="s">
        <v>173</v>
      </c>
      <c r="E9" s="60"/>
      <c r="F9" s="60"/>
      <c r="G9" s="77"/>
      <c r="H9" s="77"/>
      <c r="I9" s="77"/>
      <c r="J9" s="66">
        <f>C9*I9</f>
        <v>0</v>
      </c>
    </row>
    <row r="10" spans="1:10" ht="102">
      <c r="A10" s="60">
        <v>4</v>
      </c>
      <c r="B10" s="91" t="s">
        <v>176</v>
      </c>
      <c r="C10" s="76">
        <v>10300</v>
      </c>
      <c r="D10" s="60" t="s">
        <v>75</v>
      </c>
      <c r="E10" s="60"/>
      <c r="F10" s="60"/>
      <c r="G10" s="64"/>
      <c r="H10" s="64"/>
      <c r="I10" s="65"/>
      <c r="J10" s="66">
        <f>C10*I10</f>
        <v>0</v>
      </c>
    </row>
    <row r="11" spans="1:10" ht="12.75">
      <c r="A11" s="164" t="s">
        <v>224</v>
      </c>
      <c r="B11" s="164"/>
      <c r="C11" s="164"/>
      <c r="D11" s="164"/>
      <c r="E11" s="164"/>
      <c r="F11" s="164"/>
      <c r="G11" s="164"/>
      <c r="H11" s="164"/>
      <c r="I11" s="164"/>
      <c r="J11" s="164"/>
    </row>
  </sheetData>
  <sheetProtection/>
  <mergeCells count="3">
    <mergeCell ref="E2:H2"/>
    <mergeCell ref="A11:J11"/>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tabColor theme="0" tint="-0.24997000396251678"/>
    <pageSetUpPr fitToPage="1"/>
  </sheetPr>
  <dimension ref="A1:S11"/>
  <sheetViews>
    <sheetView showGridLines="0" view="pageBreakPreview" zoomScaleSheetLayoutView="100" zoomScalePageLayoutView="85" workbookViewId="0" topLeftCell="A1">
      <selection activeCell="B30" sqref="B30"/>
    </sheetView>
  </sheetViews>
  <sheetFormatPr defaultColWidth="9.00390625" defaultRowHeight="12.75"/>
  <cols>
    <col min="1" max="1" width="10.375" style="79" customWidth="1"/>
    <col min="2" max="2" width="120.25390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7.25" customHeight="1">
      <c r="A2" s="165" t="s">
        <v>229</v>
      </c>
      <c r="B2" s="166"/>
      <c r="E2" s="163"/>
      <c r="F2" s="163"/>
      <c r="G2" s="163"/>
      <c r="H2" s="163"/>
    </row>
    <row r="3" spans="1:13" ht="18" customHeight="1" thickBot="1">
      <c r="A3" s="83" t="s">
        <v>245</v>
      </c>
      <c r="B3" s="84">
        <f>SUM(J7:J10)</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217</v>
      </c>
      <c r="G6" s="56" t="s">
        <v>35</v>
      </c>
      <c r="H6" s="56" t="s">
        <v>60</v>
      </c>
      <c r="I6" s="56" t="s">
        <v>225</v>
      </c>
      <c r="J6" s="56" t="s">
        <v>226</v>
      </c>
    </row>
    <row r="7" spans="1:10" ht="12.75">
      <c r="A7" s="111">
        <v>1</v>
      </c>
      <c r="B7" s="67" t="s">
        <v>177</v>
      </c>
      <c r="C7" s="106">
        <v>4000</v>
      </c>
      <c r="D7" s="69" t="s">
        <v>36</v>
      </c>
      <c r="E7" s="69"/>
      <c r="F7" s="69"/>
      <c r="G7" s="113"/>
      <c r="H7" s="64"/>
      <c r="I7" s="65"/>
      <c r="J7" s="66">
        <f>C7*I7</f>
        <v>0</v>
      </c>
    </row>
    <row r="8" spans="1:10" ht="25.5">
      <c r="A8" s="111">
        <v>2</v>
      </c>
      <c r="B8" s="67" t="s">
        <v>178</v>
      </c>
      <c r="C8" s="106">
        <v>4000</v>
      </c>
      <c r="D8" s="69" t="s">
        <v>36</v>
      </c>
      <c r="E8" s="69"/>
      <c r="F8" s="69"/>
      <c r="G8" s="77"/>
      <c r="H8" s="77"/>
      <c r="I8" s="77"/>
      <c r="J8" s="66">
        <f>C8*I8</f>
        <v>0</v>
      </c>
    </row>
    <row r="9" spans="1:10" ht="12.75">
      <c r="A9" s="111">
        <v>3</v>
      </c>
      <c r="B9" s="67" t="s">
        <v>179</v>
      </c>
      <c r="C9" s="106">
        <v>6600</v>
      </c>
      <c r="D9" s="69" t="s">
        <v>36</v>
      </c>
      <c r="E9" s="69"/>
      <c r="F9" s="69"/>
      <c r="G9" s="77"/>
      <c r="H9" s="77"/>
      <c r="I9" s="77"/>
      <c r="J9" s="66">
        <f>C9*I9</f>
        <v>0</v>
      </c>
    </row>
    <row r="10" spans="1:10" ht="12.75">
      <c r="A10" s="60">
        <f>A9+1</f>
        <v>4</v>
      </c>
      <c r="B10" s="91" t="s">
        <v>180</v>
      </c>
      <c r="C10" s="102">
        <v>500</v>
      </c>
      <c r="D10" s="69" t="s">
        <v>36</v>
      </c>
      <c r="E10" s="69"/>
      <c r="F10" s="69"/>
      <c r="G10" s="77"/>
      <c r="H10" s="77"/>
      <c r="I10" s="77"/>
      <c r="J10" s="66">
        <f>C10*I10</f>
        <v>0</v>
      </c>
    </row>
    <row r="11" spans="1:10" ht="12.75">
      <c r="A11" s="164" t="s">
        <v>224</v>
      </c>
      <c r="B11" s="164"/>
      <c r="C11" s="164"/>
      <c r="D11" s="164"/>
      <c r="E11" s="164"/>
      <c r="F11" s="164"/>
      <c r="G11" s="164"/>
      <c r="H11" s="164"/>
      <c r="I11" s="164"/>
      <c r="J11" s="164"/>
    </row>
  </sheetData>
  <sheetProtection/>
  <mergeCells count="3">
    <mergeCell ref="E2:H2"/>
    <mergeCell ref="A11:J11"/>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tabColor theme="0" tint="-0.24997000396251678"/>
    <pageSetUpPr fitToPage="1"/>
  </sheetPr>
  <dimension ref="A1:S10"/>
  <sheetViews>
    <sheetView showGridLines="0" view="pageBreakPreview" zoomScaleSheetLayoutView="100" zoomScalePageLayoutView="85" workbookViewId="0" topLeftCell="A1">
      <selection activeCell="B21" sqref="B21"/>
    </sheetView>
  </sheetViews>
  <sheetFormatPr defaultColWidth="9.00390625" defaultRowHeight="12.75"/>
  <cols>
    <col min="1" max="1" width="10.625" style="79" customWidth="1"/>
    <col min="2" max="2" width="120.25390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7.25" customHeight="1">
      <c r="A2" s="165" t="s">
        <v>229</v>
      </c>
      <c r="B2" s="166"/>
      <c r="E2" s="163"/>
      <c r="F2" s="163"/>
      <c r="G2" s="163"/>
      <c r="H2" s="163"/>
    </row>
    <row r="3" spans="1:13" ht="18" customHeight="1" thickBot="1">
      <c r="A3" s="83" t="s">
        <v>246</v>
      </c>
      <c r="B3" s="84">
        <f>SUM(J7:J9)</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217</v>
      </c>
      <c r="G6" s="56" t="s">
        <v>35</v>
      </c>
      <c r="H6" s="56" t="s">
        <v>60</v>
      </c>
      <c r="I6" s="56" t="s">
        <v>225</v>
      </c>
      <c r="J6" s="56" t="s">
        <v>226</v>
      </c>
    </row>
    <row r="7" spans="1:10" ht="38.25">
      <c r="A7" s="60">
        <v>1</v>
      </c>
      <c r="B7" s="65" t="s">
        <v>181</v>
      </c>
      <c r="C7" s="78">
        <v>787300</v>
      </c>
      <c r="D7" s="63" t="s">
        <v>36</v>
      </c>
      <c r="E7" s="63"/>
      <c r="F7" s="63"/>
      <c r="G7" s="64"/>
      <c r="H7" s="64"/>
      <c r="I7" s="65"/>
      <c r="J7" s="66">
        <f>C7*I7</f>
        <v>0</v>
      </c>
    </row>
    <row r="8" spans="1:10" ht="51">
      <c r="A8" s="60">
        <v>2</v>
      </c>
      <c r="B8" s="94" t="s">
        <v>262</v>
      </c>
      <c r="C8" s="95">
        <v>10000</v>
      </c>
      <c r="D8" s="63" t="s">
        <v>36</v>
      </c>
      <c r="E8" s="63"/>
      <c r="F8" s="63"/>
      <c r="G8" s="77"/>
      <c r="H8" s="77"/>
      <c r="I8" s="77"/>
      <c r="J8" s="66">
        <f>C8*I8</f>
        <v>0</v>
      </c>
    </row>
    <row r="9" spans="1:10" ht="38.25">
      <c r="A9" s="60">
        <v>3</v>
      </c>
      <c r="B9" s="74" t="s">
        <v>182</v>
      </c>
      <c r="C9" s="93">
        <v>43200</v>
      </c>
      <c r="D9" s="63" t="s">
        <v>36</v>
      </c>
      <c r="E9" s="63"/>
      <c r="F9" s="63"/>
      <c r="G9" s="77"/>
      <c r="H9" s="77"/>
      <c r="I9" s="77"/>
      <c r="J9" s="66">
        <f>C9*I9</f>
        <v>0</v>
      </c>
    </row>
    <row r="10" spans="1:10" ht="12.75">
      <c r="A10" s="164" t="s">
        <v>224</v>
      </c>
      <c r="B10" s="164"/>
      <c r="C10" s="164"/>
      <c r="D10" s="164"/>
      <c r="E10" s="164"/>
      <c r="F10" s="164"/>
      <c r="G10" s="164"/>
      <c r="H10" s="164"/>
      <c r="I10" s="164"/>
      <c r="J10" s="164"/>
    </row>
  </sheetData>
  <sheetProtection/>
  <mergeCells count="3">
    <mergeCell ref="E2:H2"/>
    <mergeCell ref="A10:J10"/>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sheetPr>
    <tabColor theme="0" tint="-0.24997000396251678"/>
    <pageSetUpPr fitToPage="1"/>
  </sheetPr>
  <dimension ref="A1:S8"/>
  <sheetViews>
    <sheetView showGridLines="0" view="pageBreakPreview" zoomScaleSheetLayoutView="100" zoomScalePageLayoutView="85" workbookViewId="0" topLeftCell="A1">
      <selection activeCell="B20" sqref="B20"/>
    </sheetView>
  </sheetViews>
  <sheetFormatPr defaultColWidth="9.00390625" defaultRowHeight="12.75"/>
  <cols>
    <col min="1" max="1" width="10.875" style="79" customWidth="1"/>
    <col min="2" max="2" width="122.875" style="79" customWidth="1"/>
    <col min="3" max="3" width="9.75390625" style="79" customWidth="1"/>
    <col min="4" max="4" width="7.25390625" style="79" customWidth="1"/>
    <col min="5" max="6" width="21.00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7.25" customHeight="1">
      <c r="A2" s="165" t="s">
        <v>229</v>
      </c>
      <c r="B2" s="166"/>
      <c r="E2" s="163"/>
      <c r="F2" s="163"/>
      <c r="G2" s="163"/>
      <c r="H2" s="163"/>
    </row>
    <row r="3" spans="1:13" ht="18" customHeight="1" thickBot="1">
      <c r="A3" s="83" t="s">
        <v>247</v>
      </c>
      <c r="B3" s="84">
        <f>J7</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217</v>
      </c>
      <c r="G6" s="56" t="s">
        <v>35</v>
      </c>
      <c r="H6" s="56" t="s">
        <v>60</v>
      </c>
      <c r="I6" s="56" t="s">
        <v>225</v>
      </c>
      <c r="J6" s="56" t="s">
        <v>226</v>
      </c>
    </row>
    <row r="7" spans="1:10" ht="51">
      <c r="A7" s="60">
        <v>1</v>
      </c>
      <c r="B7" s="105" t="s">
        <v>183</v>
      </c>
      <c r="C7" s="95">
        <v>768000</v>
      </c>
      <c r="D7" s="63" t="s">
        <v>36</v>
      </c>
      <c r="E7" s="63"/>
      <c r="F7" s="63"/>
      <c r="G7" s="77"/>
      <c r="H7" s="77"/>
      <c r="I7" s="77"/>
      <c r="J7" s="66">
        <f>C7*I7</f>
        <v>0</v>
      </c>
    </row>
    <row r="8" spans="1:10" ht="12.75">
      <c r="A8" s="164" t="s">
        <v>224</v>
      </c>
      <c r="B8" s="164"/>
      <c r="C8" s="164"/>
      <c r="D8" s="164"/>
      <c r="E8" s="164"/>
      <c r="F8" s="164"/>
      <c r="G8" s="164"/>
      <c r="H8" s="164"/>
      <c r="I8" s="164"/>
      <c r="J8" s="164"/>
    </row>
  </sheetData>
  <sheetProtection/>
  <mergeCells count="3">
    <mergeCell ref="E2:H2"/>
    <mergeCell ref="A8:J8"/>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S15"/>
  <sheetViews>
    <sheetView showGridLines="0" view="pageBreakPreview" zoomScaleSheetLayoutView="100" zoomScalePageLayoutView="85" workbookViewId="0" topLeftCell="A1">
      <selection activeCell="E20" sqref="E20"/>
    </sheetView>
  </sheetViews>
  <sheetFormatPr defaultColWidth="9.00390625" defaultRowHeight="12.75"/>
  <cols>
    <col min="1" max="1" width="8.75390625" style="41" customWidth="1"/>
    <col min="2" max="2" width="124.375" style="41" customWidth="1"/>
    <col min="3" max="3" width="9.75390625" style="43" customWidth="1"/>
    <col min="4" max="4" width="7.25390625" style="41" customWidth="1"/>
    <col min="5" max="5" width="19.375" style="41" customWidth="1"/>
    <col min="6" max="6" width="22.25390625" style="41" customWidth="1"/>
    <col min="7" max="7" width="19.125" style="41" customWidth="1"/>
    <col min="8" max="8" width="15.125" style="41" customWidth="1"/>
    <col min="9" max="9" width="19.00390625" style="41" customWidth="1"/>
    <col min="10" max="10" width="16.00390625" style="41" customWidth="1"/>
    <col min="11" max="13" width="15.25390625" style="41" customWidth="1"/>
    <col min="14" max="14" width="8.00390625" style="41" customWidth="1"/>
    <col min="15" max="15" width="15.875" style="41" customWidth="1"/>
    <col min="16" max="16" width="15.875" style="45" customWidth="1"/>
    <col min="17" max="17" width="15.875" style="41" customWidth="1"/>
    <col min="18" max="19" width="14.25390625" style="41" customWidth="1"/>
    <col min="20" max="20" width="15.25390625" style="41" customWidth="1"/>
    <col min="21" max="16384" width="9.125" style="41" customWidth="1"/>
  </cols>
  <sheetData>
    <row r="1" spans="2:19" ht="13.5" thickBot="1">
      <c r="B1" s="42" t="str">
        <f>'formularz oferty'!D4</f>
        <v>DFP.271.87.2021.AM</v>
      </c>
      <c r="I1" s="44" t="s">
        <v>50</v>
      </c>
      <c r="J1" s="44"/>
      <c r="M1" s="44"/>
      <c r="R1" s="42"/>
      <c r="S1" s="42"/>
    </row>
    <row r="2" spans="1:8" ht="13.5" customHeight="1">
      <c r="A2" s="161" t="s">
        <v>223</v>
      </c>
      <c r="B2" s="162"/>
      <c r="E2" s="159"/>
      <c r="F2" s="159"/>
      <c r="G2" s="159"/>
      <c r="H2" s="159"/>
    </row>
    <row r="3" spans="1:13" ht="13.5" thickBot="1">
      <c r="A3" s="46" t="s">
        <v>231</v>
      </c>
      <c r="B3" s="47">
        <f>SUM(J7:J14)</f>
        <v>0</v>
      </c>
      <c r="I3" s="44" t="s">
        <v>31</v>
      </c>
      <c r="J3" s="44"/>
      <c r="M3" s="44"/>
    </row>
    <row r="4" spans="1:16" ht="6" customHeight="1">
      <c r="A4" s="48"/>
      <c r="C4" s="49"/>
      <c r="D4" s="50"/>
      <c r="E4" s="50"/>
      <c r="F4" s="50"/>
      <c r="G4" s="50"/>
      <c r="H4" s="50"/>
      <c r="I4" s="50"/>
      <c r="J4" s="50"/>
      <c r="K4" s="50"/>
      <c r="P4" s="41"/>
    </row>
    <row r="5" spans="1:16" ht="12.75">
      <c r="A5" s="51"/>
      <c r="B5" s="52" t="s">
        <v>32</v>
      </c>
      <c r="C5" s="53"/>
      <c r="D5" s="50"/>
      <c r="E5" s="50" t="s">
        <v>33</v>
      </c>
      <c r="F5" s="50"/>
      <c r="G5" s="54"/>
      <c r="H5" s="54"/>
      <c r="I5" s="55"/>
      <c r="L5" s="45"/>
      <c r="P5" s="41"/>
    </row>
    <row r="6" spans="1:10" ht="38.25">
      <c r="A6" s="56" t="s">
        <v>56</v>
      </c>
      <c r="B6" s="56" t="s">
        <v>57</v>
      </c>
      <c r="C6" s="57" t="s">
        <v>58</v>
      </c>
      <c r="D6" s="58"/>
      <c r="E6" s="59" t="s">
        <v>59</v>
      </c>
      <c r="F6" s="59" t="s">
        <v>217</v>
      </c>
      <c r="G6" s="56" t="s">
        <v>35</v>
      </c>
      <c r="H6" s="56" t="s">
        <v>60</v>
      </c>
      <c r="I6" s="56" t="s">
        <v>225</v>
      </c>
      <c r="J6" s="56" t="s">
        <v>226</v>
      </c>
    </row>
    <row r="7" spans="1:10" ht="12.75">
      <c r="A7" s="60">
        <v>1</v>
      </c>
      <c r="B7" s="61" t="s">
        <v>61</v>
      </c>
      <c r="C7" s="62">
        <v>9600</v>
      </c>
      <c r="D7" s="63" t="s">
        <v>36</v>
      </c>
      <c r="E7" s="63"/>
      <c r="F7" s="63"/>
      <c r="G7" s="64"/>
      <c r="H7" s="64"/>
      <c r="I7" s="65"/>
      <c r="J7" s="66">
        <f>C7*I7</f>
        <v>0</v>
      </c>
    </row>
    <row r="8" spans="1:10" ht="54" customHeight="1">
      <c r="A8" s="60">
        <v>2</v>
      </c>
      <c r="B8" s="67" t="s">
        <v>62</v>
      </c>
      <c r="C8" s="68">
        <v>23600</v>
      </c>
      <c r="D8" s="69" t="s">
        <v>36</v>
      </c>
      <c r="E8" s="69"/>
      <c r="F8" s="69"/>
      <c r="G8" s="70"/>
      <c r="H8" s="64"/>
      <c r="I8" s="65"/>
      <c r="J8" s="66">
        <f aca="true" t="shared" si="0" ref="J8:J14">C8*I8</f>
        <v>0</v>
      </c>
    </row>
    <row r="9" spans="1:10" ht="37.5" customHeight="1">
      <c r="A9" s="60">
        <v>3</v>
      </c>
      <c r="B9" s="71" t="s">
        <v>63</v>
      </c>
      <c r="C9" s="68">
        <v>37500</v>
      </c>
      <c r="D9" s="69" t="s">
        <v>36</v>
      </c>
      <c r="E9" s="69"/>
      <c r="F9" s="69"/>
      <c r="G9" s="72"/>
      <c r="H9" s="73"/>
      <c r="I9" s="65"/>
      <c r="J9" s="66">
        <f t="shared" si="0"/>
        <v>0</v>
      </c>
    </row>
    <row r="10" spans="1:10" ht="12.75">
      <c r="A10" s="60">
        <v>4</v>
      </c>
      <c r="B10" s="74" t="s">
        <v>64</v>
      </c>
      <c r="C10" s="75">
        <v>230</v>
      </c>
      <c r="D10" s="60" t="s">
        <v>36</v>
      </c>
      <c r="E10" s="60"/>
      <c r="F10" s="60"/>
      <c r="G10" s="64"/>
      <c r="H10" s="64"/>
      <c r="I10" s="65"/>
      <c r="J10" s="66">
        <f t="shared" si="0"/>
        <v>0</v>
      </c>
    </row>
    <row r="11" spans="1:10" ht="12.75">
      <c r="A11" s="60">
        <v>5</v>
      </c>
      <c r="B11" s="65" t="s">
        <v>65</v>
      </c>
      <c r="C11" s="76">
        <v>6480</v>
      </c>
      <c r="D11" s="63" t="s">
        <v>36</v>
      </c>
      <c r="E11" s="63"/>
      <c r="F11" s="63"/>
      <c r="G11" s="77"/>
      <c r="H11" s="77"/>
      <c r="I11" s="77"/>
      <c r="J11" s="66">
        <f t="shared" si="0"/>
        <v>0</v>
      </c>
    </row>
    <row r="12" spans="1:10" ht="12.75">
      <c r="A12" s="60">
        <v>6</v>
      </c>
      <c r="B12" s="65" t="s">
        <v>66</v>
      </c>
      <c r="C12" s="78">
        <v>1700</v>
      </c>
      <c r="D12" s="63" t="s">
        <v>36</v>
      </c>
      <c r="E12" s="63"/>
      <c r="F12" s="63"/>
      <c r="G12" s="77"/>
      <c r="H12" s="77"/>
      <c r="I12" s="77"/>
      <c r="J12" s="66">
        <f t="shared" si="0"/>
        <v>0</v>
      </c>
    </row>
    <row r="13" spans="1:10" ht="39" customHeight="1">
      <c r="A13" s="60">
        <v>7</v>
      </c>
      <c r="B13" s="74" t="s">
        <v>67</v>
      </c>
      <c r="C13" s="78">
        <v>2200</v>
      </c>
      <c r="D13" s="63" t="s">
        <v>36</v>
      </c>
      <c r="E13" s="63"/>
      <c r="F13" s="63"/>
      <c r="G13" s="77"/>
      <c r="H13" s="77"/>
      <c r="I13" s="77"/>
      <c r="J13" s="66">
        <f t="shared" si="0"/>
        <v>0</v>
      </c>
    </row>
    <row r="14" spans="1:10" ht="69" customHeight="1">
      <c r="A14" s="60">
        <v>8</v>
      </c>
      <c r="B14" s="74" t="s">
        <v>68</v>
      </c>
      <c r="C14" s="78">
        <v>720</v>
      </c>
      <c r="D14" s="63" t="s">
        <v>36</v>
      </c>
      <c r="E14" s="63"/>
      <c r="F14" s="63"/>
      <c r="G14" s="74"/>
      <c r="H14" s="78"/>
      <c r="I14" s="65"/>
      <c r="J14" s="66">
        <f t="shared" si="0"/>
        <v>0</v>
      </c>
    </row>
    <row r="15" spans="1:10" ht="23.25" customHeight="1">
      <c r="A15" s="160" t="s">
        <v>224</v>
      </c>
      <c r="B15" s="160"/>
      <c r="C15" s="160"/>
      <c r="D15" s="160"/>
      <c r="E15" s="160"/>
      <c r="F15" s="160"/>
      <c r="G15" s="160"/>
      <c r="H15" s="160"/>
      <c r="I15" s="160"/>
      <c r="J15" s="160"/>
    </row>
  </sheetData>
  <sheetProtection/>
  <mergeCells count="3">
    <mergeCell ref="E2:H2"/>
    <mergeCell ref="A15:J15"/>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sheetPr>
    <tabColor theme="0" tint="-0.24997000396251678"/>
    <pageSetUpPr fitToPage="1"/>
  </sheetPr>
  <dimension ref="A1:S8"/>
  <sheetViews>
    <sheetView showGridLines="0" view="pageBreakPreview" zoomScaleSheetLayoutView="100" zoomScalePageLayoutView="85" workbookViewId="0" topLeftCell="A1">
      <selection activeCell="B15" sqref="B15"/>
    </sheetView>
  </sheetViews>
  <sheetFormatPr defaultColWidth="9.00390625" defaultRowHeight="12.75"/>
  <cols>
    <col min="1" max="1" width="10.25390625" style="79" customWidth="1"/>
    <col min="2" max="2" width="122.125" style="79" customWidth="1"/>
    <col min="3" max="3" width="9.75390625" style="79" customWidth="1"/>
    <col min="4" max="4" width="7.25390625" style="79" customWidth="1"/>
    <col min="5" max="6" width="22.25390625" style="79" customWidth="1"/>
    <col min="7" max="7" width="17.37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8.75" customHeight="1">
      <c r="A2" s="165" t="s">
        <v>229</v>
      </c>
      <c r="B2" s="166"/>
      <c r="E2" s="163"/>
      <c r="F2" s="163"/>
      <c r="G2" s="163"/>
      <c r="H2" s="163"/>
    </row>
    <row r="3" spans="1:13" ht="18" customHeight="1" thickBot="1">
      <c r="A3" s="83" t="s">
        <v>248</v>
      </c>
      <c r="B3" s="84">
        <f>J7</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217</v>
      </c>
      <c r="G6" s="56" t="s">
        <v>35</v>
      </c>
      <c r="H6" s="56" t="s">
        <v>60</v>
      </c>
      <c r="I6" s="56" t="s">
        <v>225</v>
      </c>
      <c r="J6" s="56" t="s">
        <v>226</v>
      </c>
    </row>
    <row r="7" spans="1:10" ht="165.75">
      <c r="A7" s="60">
        <v>1</v>
      </c>
      <c r="B7" s="74" t="s">
        <v>266</v>
      </c>
      <c r="C7" s="93">
        <v>4300</v>
      </c>
      <c r="D7" s="60" t="s">
        <v>75</v>
      </c>
      <c r="E7" s="60"/>
      <c r="F7" s="60"/>
      <c r="G7" s="77"/>
      <c r="H7" s="77"/>
      <c r="I7" s="77"/>
      <c r="J7" s="66">
        <f>C7*I7</f>
        <v>0</v>
      </c>
    </row>
    <row r="8" spans="1:10" ht="12.75">
      <c r="A8" s="164" t="s">
        <v>224</v>
      </c>
      <c r="B8" s="164"/>
      <c r="C8" s="164"/>
      <c r="D8" s="164"/>
      <c r="E8" s="164"/>
      <c r="F8" s="164"/>
      <c r="G8" s="164"/>
      <c r="H8" s="164"/>
      <c r="I8" s="164"/>
      <c r="J8" s="164"/>
    </row>
  </sheetData>
  <sheetProtection/>
  <mergeCells count="3">
    <mergeCell ref="E2:H2"/>
    <mergeCell ref="A8:J8"/>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sheetPr>
    <tabColor theme="0" tint="-0.24997000396251678"/>
    <pageSetUpPr fitToPage="1"/>
  </sheetPr>
  <dimension ref="A1:S22"/>
  <sheetViews>
    <sheetView showGridLines="0" view="pageBreakPreview" zoomScaleSheetLayoutView="100" zoomScalePageLayoutView="85" workbookViewId="0" topLeftCell="A1">
      <selection activeCell="B10" sqref="B10"/>
    </sheetView>
  </sheetViews>
  <sheetFormatPr defaultColWidth="9.00390625" defaultRowHeight="12.75"/>
  <cols>
    <col min="1" max="1" width="10.625" style="79" customWidth="1"/>
    <col min="2" max="2" width="126.125" style="79" customWidth="1"/>
    <col min="3" max="3" width="9.75390625" style="79" customWidth="1"/>
    <col min="4" max="4" width="7.25390625" style="79" customWidth="1"/>
    <col min="5" max="5" width="19.25390625" style="79" customWidth="1"/>
    <col min="6" max="6" width="20.375" style="79" customWidth="1"/>
    <col min="7" max="7" width="19.003906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6.5" customHeight="1">
      <c r="A2" s="165" t="s">
        <v>229</v>
      </c>
      <c r="B2" s="166"/>
      <c r="E2" s="163"/>
      <c r="F2" s="163"/>
      <c r="G2" s="163"/>
      <c r="H2" s="163"/>
    </row>
    <row r="3" spans="1:13" ht="18" customHeight="1" thickBot="1">
      <c r="A3" s="83" t="s">
        <v>249</v>
      </c>
      <c r="B3" s="84">
        <f>SUM(J7:J21)</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217</v>
      </c>
      <c r="G6" s="56" t="s">
        <v>35</v>
      </c>
      <c r="H6" s="56" t="s">
        <v>60</v>
      </c>
      <c r="I6" s="56" t="s">
        <v>225</v>
      </c>
      <c r="J6" s="56" t="s">
        <v>226</v>
      </c>
    </row>
    <row r="7" spans="1:10" ht="38.25">
      <c r="A7" s="60">
        <v>1</v>
      </c>
      <c r="B7" s="91" t="s">
        <v>184</v>
      </c>
      <c r="C7" s="92">
        <v>30700</v>
      </c>
      <c r="D7" s="63" t="s">
        <v>70</v>
      </c>
      <c r="E7" s="63"/>
      <c r="F7" s="63"/>
      <c r="G7" s="77"/>
      <c r="H7" s="77"/>
      <c r="I7" s="77"/>
      <c r="J7" s="66">
        <f>C7*I7</f>
        <v>0</v>
      </c>
    </row>
    <row r="8" spans="1:10" ht="38.25">
      <c r="A8" s="60">
        <v>2</v>
      </c>
      <c r="B8" s="74" t="s">
        <v>185</v>
      </c>
      <c r="C8" s="75">
        <v>15100</v>
      </c>
      <c r="D8" s="60" t="s">
        <v>70</v>
      </c>
      <c r="E8" s="60"/>
      <c r="F8" s="60"/>
      <c r="G8" s="77"/>
      <c r="H8" s="77"/>
      <c r="I8" s="77"/>
      <c r="J8" s="66">
        <f aca="true" t="shared" si="0" ref="J8:J21">C8*I8</f>
        <v>0</v>
      </c>
    </row>
    <row r="9" spans="1:10" ht="12.75">
      <c r="A9" s="60">
        <v>3</v>
      </c>
      <c r="B9" s="74" t="s">
        <v>186</v>
      </c>
      <c r="C9" s="75">
        <v>700000</v>
      </c>
      <c r="D9" s="60" t="s">
        <v>36</v>
      </c>
      <c r="E9" s="60"/>
      <c r="F9" s="60"/>
      <c r="G9" s="99"/>
      <c r="H9" s="99"/>
      <c r="I9" s="99"/>
      <c r="J9" s="66">
        <f t="shared" si="0"/>
        <v>0</v>
      </c>
    </row>
    <row r="10" spans="1:10" ht="12.75">
      <c r="A10" s="60">
        <v>4</v>
      </c>
      <c r="B10" s="91" t="s">
        <v>187</v>
      </c>
      <c r="C10" s="92">
        <v>500</v>
      </c>
      <c r="D10" s="60" t="s">
        <v>36</v>
      </c>
      <c r="E10" s="60"/>
      <c r="F10" s="60"/>
      <c r="G10" s="77"/>
      <c r="H10" s="77"/>
      <c r="I10" s="77"/>
      <c r="J10" s="66">
        <f t="shared" si="0"/>
        <v>0</v>
      </c>
    </row>
    <row r="11" spans="1:10" ht="12.75">
      <c r="A11" s="60">
        <v>5</v>
      </c>
      <c r="B11" s="91" t="s">
        <v>188</v>
      </c>
      <c r="C11" s="92">
        <v>57200</v>
      </c>
      <c r="D11" s="60" t="s">
        <v>36</v>
      </c>
      <c r="E11" s="60"/>
      <c r="F11" s="60"/>
      <c r="G11" s="77"/>
      <c r="H11" s="77"/>
      <c r="I11" s="77"/>
      <c r="J11" s="66">
        <f t="shared" si="0"/>
        <v>0</v>
      </c>
    </row>
    <row r="12" spans="1:10" ht="12.75">
      <c r="A12" s="60">
        <v>6</v>
      </c>
      <c r="B12" s="91" t="s">
        <v>189</v>
      </c>
      <c r="C12" s="92">
        <v>647300</v>
      </c>
      <c r="D12" s="60" t="s">
        <v>36</v>
      </c>
      <c r="E12" s="60"/>
      <c r="F12" s="60"/>
      <c r="G12" s="77"/>
      <c r="H12" s="77"/>
      <c r="I12" s="77"/>
      <c r="J12" s="66">
        <f t="shared" si="0"/>
        <v>0</v>
      </c>
    </row>
    <row r="13" spans="1:10" ht="12.75">
      <c r="A13" s="60">
        <v>7</v>
      </c>
      <c r="B13" s="91" t="s">
        <v>190</v>
      </c>
      <c r="C13" s="92">
        <v>120600</v>
      </c>
      <c r="D13" s="60" t="s">
        <v>36</v>
      </c>
      <c r="E13" s="60"/>
      <c r="F13" s="60"/>
      <c r="G13" s="77"/>
      <c r="H13" s="77"/>
      <c r="I13" s="77"/>
      <c r="J13" s="66">
        <f t="shared" si="0"/>
        <v>0</v>
      </c>
    </row>
    <row r="14" spans="1:10" ht="12.75">
      <c r="A14" s="60">
        <v>8</v>
      </c>
      <c r="B14" s="91" t="s">
        <v>191</v>
      </c>
      <c r="C14" s="92">
        <v>3000</v>
      </c>
      <c r="D14" s="60" t="s">
        <v>36</v>
      </c>
      <c r="E14" s="60"/>
      <c r="F14" s="60"/>
      <c r="G14" s="77"/>
      <c r="H14" s="77"/>
      <c r="I14" s="77"/>
      <c r="J14" s="66">
        <f t="shared" si="0"/>
        <v>0</v>
      </c>
    </row>
    <row r="15" spans="1:10" ht="12.75">
      <c r="A15" s="60">
        <v>9</v>
      </c>
      <c r="B15" s="91" t="s">
        <v>192</v>
      </c>
      <c r="C15" s="92">
        <v>2200</v>
      </c>
      <c r="D15" s="60" t="s">
        <v>36</v>
      </c>
      <c r="E15" s="60"/>
      <c r="F15" s="60"/>
      <c r="G15" s="77"/>
      <c r="H15" s="77"/>
      <c r="I15" s="77"/>
      <c r="J15" s="66">
        <f t="shared" si="0"/>
        <v>0</v>
      </c>
    </row>
    <row r="16" spans="1:10" ht="12.75">
      <c r="A16" s="60">
        <v>10</v>
      </c>
      <c r="B16" s="91" t="s">
        <v>193</v>
      </c>
      <c r="C16" s="92">
        <v>200</v>
      </c>
      <c r="D16" s="60" t="s">
        <v>36</v>
      </c>
      <c r="E16" s="60"/>
      <c r="F16" s="60"/>
      <c r="G16" s="77"/>
      <c r="H16" s="77"/>
      <c r="I16" s="77"/>
      <c r="J16" s="66">
        <f t="shared" si="0"/>
        <v>0</v>
      </c>
    </row>
    <row r="17" spans="1:10" ht="12.75">
      <c r="A17" s="60">
        <v>11</v>
      </c>
      <c r="B17" s="91" t="s">
        <v>194</v>
      </c>
      <c r="C17" s="92">
        <v>1136000</v>
      </c>
      <c r="D17" s="60" t="s">
        <v>36</v>
      </c>
      <c r="E17" s="60"/>
      <c r="F17" s="60"/>
      <c r="G17" s="64"/>
      <c r="H17" s="64"/>
      <c r="I17" s="65"/>
      <c r="J17" s="66">
        <f t="shared" si="0"/>
        <v>0</v>
      </c>
    </row>
    <row r="18" spans="1:10" ht="12.75">
      <c r="A18" s="60">
        <v>12</v>
      </c>
      <c r="B18" s="91" t="s">
        <v>195</v>
      </c>
      <c r="C18" s="92">
        <v>47000</v>
      </c>
      <c r="D18" s="60" t="s">
        <v>36</v>
      </c>
      <c r="E18" s="60"/>
      <c r="F18" s="60"/>
      <c r="G18" s="77"/>
      <c r="H18" s="77"/>
      <c r="I18" s="77"/>
      <c r="J18" s="66">
        <f t="shared" si="0"/>
        <v>0</v>
      </c>
    </row>
    <row r="19" spans="1:10" ht="38.25">
      <c r="A19" s="60">
        <v>13</v>
      </c>
      <c r="B19" s="91" t="s">
        <v>196</v>
      </c>
      <c r="C19" s="92">
        <v>17900</v>
      </c>
      <c r="D19" s="63" t="s">
        <v>75</v>
      </c>
      <c r="E19" s="63"/>
      <c r="F19" s="63"/>
      <c r="G19" s="77"/>
      <c r="H19" s="77"/>
      <c r="I19" s="77"/>
      <c r="J19" s="66">
        <f t="shared" si="0"/>
        <v>0</v>
      </c>
    </row>
    <row r="20" spans="1:10" ht="63.75">
      <c r="A20" s="60">
        <v>14</v>
      </c>
      <c r="B20" s="91" t="s">
        <v>197</v>
      </c>
      <c r="C20" s="92">
        <v>33200</v>
      </c>
      <c r="D20" s="63" t="s">
        <v>75</v>
      </c>
      <c r="E20" s="63"/>
      <c r="F20" s="63"/>
      <c r="G20" s="77"/>
      <c r="H20" s="77"/>
      <c r="I20" s="77"/>
      <c r="J20" s="66">
        <f t="shared" si="0"/>
        <v>0</v>
      </c>
    </row>
    <row r="21" spans="1:10" ht="25.5">
      <c r="A21" s="60">
        <v>15</v>
      </c>
      <c r="B21" s="99" t="s">
        <v>263</v>
      </c>
      <c r="C21" s="92">
        <v>4000</v>
      </c>
      <c r="D21" s="63" t="s">
        <v>36</v>
      </c>
      <c r="E21" s="63"/>
      <c r="F21" s="63"/>
      <c r="G21" s="77"/>
      <c r="H21" s="77"/>
      <c r="I21" s="77"/>
      <c r="J21" s="66">
        <f t="shared" si="0"/>
        <v>0</v>
      </c>
    </row>
    <row r="22" spans="1:10" ht="12.75">
      <c r="A22" s="164" t="s">
        <v>224</v>
      </c>
      <c r="B22" s="164"/>
      <c r="C22" s="164"/>
      <c r="D22" s="164"/>
      <c r="E22" s="164"/>
      <c r="F22" s="164"/>
      <c r="G22" s="164"/>
      <c r="H22" s="164"/>
      <c r="I22" s="164"/>
      <c r="J22" s="164"/>
    </row>
  </sheetData>
  <sheetProtection/>
  <mergeCells count="3">
    <mergeCell ref="E2:H2"/>
    <mergeCell ref="A22:J22"/>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22.xml><?xml version="1.0" encoding="utf-8"?>
<worksheet xmlns="http://schemas.openxmlformats.org/spreadsheetml/2006/main" xmlns:r="http://schemas.openxmlformats.org/officeDocument/2006/relationships">
  <sheetPr>
    <tabColor theme="0" tint="-0.24997000396251678"/>
    <pageSetUpPr fitToPage="1"/>
  </sheetPr>
  <dimension ref="A1:S24"/>
  <sheetViews>
    <sheetView showGridLines="0" tabSelected="1" view="pageBreakPreview" zoomScaleSheetLayoutView="100" zoomScalePageLayoutView="85" workbookViewId="0" topLeftCell="A7">
      <selection activeCell="B21" sqref="B21"/>
    </sheetView>
  </sheetViews>
  <sheetFormatPr defaultColWidth="9.00390625" defaultRowHeight="12.75"/>
  <cols>
    <col min="1" max="1" width="10.625" style="79" customWidth="1"/>
    <col min="2" max="2" width="133.375" style="79" customWidth="1"/>
    <col min="3" max="3" width="9.75390625" style="79" customWidth="1"/>
    <col min="4" max="4" width="6.00390625" style="79" customWidth="1"/>
    <col min="5" max="5" width="20.25390625" style="79" customWidth="1"/>
    <col min="6" max="6" width="19.375" style="79" customWidth="1"/>
    <col min="7" max="7" width="16.875" style="79" customWidth="1"/>
    <col min="8" max="9" width="15.1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8.75" customHeight="1">
      <c r="A2" s="165" t="s">
        <v>229</v>
      </c>
      <c r="B2" s="166"/>
      <c r="E2" s="163"/>
      <c r="F2" s="163"/>
      <c r="G2" s="163"/>
      <c r="H2" s="163"/>
    </row>
    <row r="3" spans="1:13" ht="18" customHeight="1" thickBot="1">
      <c r="A3" s="83" t="s">
        <v>250</v>
      </c>
      <c r="B3" s="84">
        <f>SUM(J7:J23)</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1" ht="38.25">
      <c r="A6" s="56" t="s">
        <v>56</v>
      </c>
      <c r="B6" s="56" t="s">
        <v>57</v>
      </c>
      <c r="C6" s="57" t="s">
        <v>58</v>
      </c>
      <c r="D6" s="58"/>
      <c r="E6" s="59" t="s">
        <v>59</v>
      </c>
      <c r="F6" s="59" t="s">
        <v>217</v>
      </c>
      <c r="G6" s="56" t="s">
        <v>35</v>
      </c>
      <c r="H6" s="56" t="s">
        <v>60</v>
      </c>
      <c r="I6" s="56" t="s">
        <v>225</v>
      </c>
      <c r="J6" s="56" t="s">
        <v>226</v>
      </c>
      <c r="K6" s="124"/>
    </row>
    <row r="7" spans="1:10" ht="51">
      <c r="A7" s="60">
        <v>1</v>
      </c>
      <c r="B7" s="99" t="s">
        <v>198</v>
      </c>
      <c r="C7" s="93">
        <v>28300</v>
      </c>
      <c r="D7" s="60" t="s">
        <v>36</v>
      </c>
      <c r="E7" s="60"/>
      <c r="F7" s="60"/>
      <c r="G7" s="64"/>
      <c r="H7" s="64"/>
      <c r="I7" s="65"/>
      <c r="J7" s="66">
        <f>C7*I7</f>
        <v>0</v>
      </c>
    </row>
    <row r="8" spans="1:10" ht="51">
      <c r="A8" s="60">
        <v>2</v>
      </c>
      <c r="B8" s="99" t="s">
        <v>199</v>
      </c>
      <c r="C8" s="93">
        <v>116700</v>
      </c>
      <c r="D8" s="60" t="s">
        <v>36</v>
      </c>
      <c r="E8" s="60"/>
      <c r="F8" s="60"/>
      <c r="G8" s="77"/>
      <c r="H8" s="77"/>
      <c r="I8" s="77"/>
      <c r="J8" s="66">
        <f aca="true" t="shared" si="0" ref="J8:J23">C8*I8</f>
        <v>0</v>
      </c>
    </row>
    <row r="9" spans="1:10" ht="51">
      <c r="A9" s="60">
        <v>3</v>
      </c>
      <c r="B9" s="99" t="s">
        <v>200</v>
      </c>
      <c r="C9" s="75">
        <v>228300</v>
      </c>
      <c r="D9" s="60" t="s">
        <v>36</v>
      </c>
      <c r="E9" s="60"/>
      <c r="F9" s="60"/>
      <c r="G9" s="77"/>
      <c r="H9" s="77"/>
      <c r="I9" s="77"/>
      <c r="J9" s="66">
        <f t="shared" si="0"/>
        <v>0</v>
      </c>
    </row>
    <row r="10" spans="1:10" ht="38.25">
      <c r="A10" s="60">
        <v>4</v>
      </c>
      <c r="B10" s="99" t="s">
        <v>201</v>
      </c>
      <c r="C10" s="92">
        <v>10800</v>
      </c>
      <c r="D10" s="63" t="s">
        <v>70</v>
      </c>
      <c r="E10" s="63"/>
      <c r="F10" s="63"/>
      <c r="G10" s="77"/>
      <c r="H10" s="77"/>
      <c r="I10" s="77"/>
      <c r="J10" s="66">
        <f t="shared" si="0"/>
        <v>0</v>
      </c>
    </row>
    <row r="11" spans="1:10" ht="12.75">
      <c r="A11" s="60">
        <v>5</v>
      </c>
      <c r="B11" s="99" t="s">
        <v>202</v>
      </c>
      <c r="C11" s="92">
        <v>3700</v>
      </c>
      <c r="D11" s="63" t="s">
        <v>36</v>
      </c>
      <c r="E11" s="63"/>
      <c r="F11" s="63"/>
      <c r="G11" s="77"/>
      <c r="H11" s="77"/>
      <c r="I11" s="77"/>
      <c r="J11" s="66">
        <f t="shared" si="0"/>
        <v>0</v>
      </c>
    </row>
    <row r="12" spans="1:10" ht="38.25">
      <c r="A12" s="60">
        <v>6</v>
      </c>
      <c r="B12" s="99" t="s">
        <v>203</v>
      </c>
      <c r="C12" s="92">
        <v>3500</v>
      </c>
      <c r="D12" s="63" t="s">
        <v>70</v>
      </c>
      <c r="E12" s="63"/>
      <c r="F12" s="63"/>
      <c r="G12" s="77"/>
      <c r="H12" s="77"/>
      <c r="I12" s="77"/>
      <c r="J12" s="66">
        <f t="shared" si="0"/>
        <v>0</v>
      </c>
    </row>
    <row r="13" spans="1:10" ht="38.25">
      <c r="A13" s="60">
        <v>7</v>
      </c>
      <c r="B13" s="99" t="s">
        <v>204</v>
      </c>
      <c r="C13" s="92">
        <v>2300</v>
      </c>
      <c r="D13" s="63" t="s">
        <v>70</v>
      </c>
      <c r="E13" s="63"/>
      <c r="F13" s="63"/>
      <c r="G13" s="77"/>
      <c r="H13" s="77"/>
      <c r="I13" s="77"/>
      <c r="J13" s="66">
        <f t="shared" si="0"/>
        <v>0</v>
      </c>
    </row>
    <row r="14" spans="1:10" ht="38.25">
      <c r="A14" s="60">
        <v>8</v>
      </c>
      <c r="B14" s="99" t="s">
        <v>205</v>
      </c>
      <c r="C14" s="92">
        <v>1600</v>
      </c>
      <c r="D14" s="63" t="s">
        <v>70</v>
      </c>
      <c r="E14" s="63"/>
      <c r="F14" s="63"/>
      <c r="G14" s="77"/>
      <c r="H14" s="77"/>
      <c r="I14" s="77"/>
      <c r="J14" s="66">
        <f t="shared" si="0"/>
        <v>0</v>
      </c>
    </row>
    <row r="15" spans="1:10" ht="25.5">
      <c r="A15" s="60">
        <v>9</v>
      </c>
      <c r="B15" s="99" t="s">
        <v>264</v>
      </c>
      <c r="C15" s="92">
        <v>5800</v>
      </c>
      <c r="D15" s="63" t="s">
        <v>36</v>
      </c>
      <c r="E15" s="63"/>
      <c r="F15" s="63"/>
      <c r="G15" s="125"/>
      <c r="H15" s="77"/>
      <c r="I15" s="77"/>
      <c r="J15" s="66">
        <f t="shared" si="0"/>
        <v>0</v>
      </c>
    </row>
    <row r="16" spans="1:10" ht="38.25">
      <c r="A16" s="60">
        <v>10</v>
      </c>
      <c r="B16" s="99" t="s">
        <v>206</v>
      </c>
      <c r="C16" s="92">
        <v>2300</v>
      </c>
      <c r="D16" s="63" t="s">
        <v>36</v>
      </c>
      <c r="E16" s="63"/>
      <c r="F16" s="63"/>
      <c r="G16" s="77"/>
      <c r="H16" s="77"/>
      <c r="I16" s="77"/>
      <c r="J16" s="66">
        <f t="shared" si="0"/>
        <v>0</v>
      </c>
    </row>
    <row r="17" spans="1:10" ht="12.75">
      <c r="A17" s="60">
        <v>11</v>
      </c>
      <c r="B17" s="99" t="s">
        <v>207</v>
      </c>
      <c r="C17" s="92">
        <v>317000</v>
      </c>
      <c r="D17" s="63" t="s">
        <v>36</v>
      </c>
      <c r="E17" s="63"/>
      <c r="F17" s="63"/>
      <c r="G17" s="77"/>
      <c r="H17" s="77"/>
      <c r="I17" s="77"/>
      <c r="J17" s="66">
        <f t="shared" si="0"/>
        <v>0</v>
      </c>
    </row>
    <row r="18" spans="1:10" ht="25.5">
      <c r="A18" s="60">
        <v>12</v>
      </c>
      <c r="B18" s="99" t="s">
        <v>265</v>
      </c>
      <c r="C18" s="92">
        <v>34700</v>
      </c>
      <c r="D18" s="63" t="s">
        <v>36</v>
      </c>
      <c r="E18" s="63"/>
      <c r="F18" s="63"/>
      <c r="G18" s="77"/>
      <c r="H18" s="77"/>
      <c r="I18" s="77"/>
      <c r="J18" s="66">
        <f t="shared" si="0"/>
        <v>0</v>
      </c>
    </row>
    <row r="19" spans="1:10" ht="38.25">
      <c r="A19" s="60">
        <v>13</v>
      </c>
      <c r="B19" s="105" t="s">
        <v>208</v>
      </c>
      <c r="C19" s="168">
        <v>50000</v>
      </c>
      <c r="D19" s="63" t="s">
        <v>36</v>
      </c>
      <c r="E19" s="63"/>
      <c r="F19" s="63"/>
      <c r="G19" s="77"/>
      <c r="H19" s="77"/>
      <c r="I19" s="77"/>
      <c r="J19" s="66">
        <f t="shared" si="0"/>
        <v>0</v>
      </c>
    </row>
    <row r="20" spans="1:10" ht="25.5">
      <c r="A20" s="60">
        <v>14</v>
      </c>
      <c r="B20" s="99" t="s">
        <v>209</v>
      </c>
      <c r="C20" s="100">
        <v>1080</v>
      </c>
      <c r="D20" s="63" t="s">
        <v>36</v>
      </c>
      <c r="E20" s="63"/>
      <c r="F20" s="63"/>
      <c r="G20" s="60"/>
      <c r="H20" s="77"/>
      <c r="I20" s="100"/>
      <c r="J20" s="66">
        <f t="shared" si="0"/>
        <v>0</v>
      </c>
    </row>
    <row r="21" spans="1:10" ht="12.75">
      <c r="A21" s="60">
        <v>15</v>
      </c>
      <c r="B21" s="91" t="s">
        <v>210</v>
      </c>
      <c r="C21" s="78">
        <v>38100</v>
      </c>
      <c r="D21" s="63" t="s">
        <v>211</v>
      </c>
      <c r="E21" s="63"/>
      <c r="F21" s="63"/>
      <c r="G21" s="60"/>
      <c r="H21" s="91"/>
      <c r="I21" s="78"/>
      <c r="J21" s="66">
        <f t="shared" si="0"/>
        <v>0</v>
      </c>
    </row>
    <row r="22" spans="1:10" ht="25.5">
      <c r="A22" s="60">
        <v>16</v>
      </c>
      <c r="B22" s="74" t="s">
        <v>212</v>
      </c>
      <c r="C22" s="78">
        <v>8800</v>
      </c>
      <c r="D22" s="63" t="s">
        <v>36</v>
      </c>
      <c r="E22" s="63"/>
      <c r="F22" s="63"/>
      <c r="G22" s="60"/>
      <c r="H22" s="74"/>
      <c r="I22" s="78"/>
      <c r="J22" s="66">
        <f t="shared" si="0"/>
        <v>0</v>
      </c>
    </row>
    <row r="23" spans="1:10" ht="25.5">
      <c r="A23" s="60">
        <v>17</v>
      </c>
      <c r="B23" s="74" t="s">
        <v>213</v>
      </c>
      <c r="C23" s="78">
        <v>33900</v>
      </c>
      <c r="D23" s="63" t="s">
        <v>36</v>
      </c>
      <c r="E23" s="63"/>
      <c r="F23" s="63"/>
      <c r="G23" s="60"/>
      <c r="H23" s="74"/>
      <c r="I23" s="78"/>
      <c r="J23" s="66">
        <f t="shared" si="0"/>
        <v>0</v>
      </c>
    </row>
    <row r="24" spans="1:10" ht="12.75">
      <c r="A24" s="164" t="s">
        <v>224</v>
      </c>
      <c r="B24" s="164"/>
      <c r="C24" s="164"/>
      <c r="D24" s="164"/>
      <c r="E24" s="164"/>
      <c r="F24" s="164"/>
      <c r="G24" s="164"/>
      <c r="H24" s="164"/>
      <c r="I24" s="164"/>
      <c r="J24" s="164"/>
    </row>
  </sheetData>
  <sheetProtection/>
  <mergeCells count="3">
    <mergeCell ref="E2:H2"/>
    <mergeCell ref="A24:J24"/>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23.xml><?xml version="1.0" encoding="utf-8"?>
<worksheet xmlns="http://schemas.openxmlformats.org/spreadsheetml/2006/main" xmlns:r="http://schemas.openxmlformats.org/officeDocument/2006/relationships">
  <sheetPr>
    <tabColor theme="0" tint="-0.24997000396251678"/>
    <pageSetUpPr fitToPage="1"/>
  </sheetPr>
  <dimension ref="A1:T11"/>
  <sheetViews>
    <sheetView showGridLines="0" view="pageBreakPreview" zoomScaleSheetLayoutView="100" zoomScalePageLayoutView="85" workbookViewId="0" topLeftCell="A1">
      <selection activeCell="B16" sqref="B16"/>
    </sheetView>
  </sheetViews>
  <sheetFormatPr defaultColWidth="9.00390625" defaultRowHeight="12.75"/>
  <cols>
    <col min="1" max="1" width="10.625" style="79" customWidth="1"/>
    <col min="2" max="2" width="115.25390625" style="79" customWidth="1"/>
    <col min="3" max="3" width="9.75390625" style="79" customWidth="1"/>
    <col min="4" max="4" width="7.25390625" style="79" customWidth="1"/>
    <col min="5" max="7" width="22.25390625" style="79" customWidth="1"/>
    <col min="8" max="8" width="19.125" style="79" customWidth="1"/>
    <col min="9" max="9" width="15.125" style="79" customWidth="1"/>
    <col min="10" max="10" width="19.00390625" style="79" customWidth="1"/>
    <col min="11" max="11" width="16.00390625" style="79" customWidth="1"/>
    <col min="12" max="14" width="15.25390625" style="79" customWidth="1"/>
    <col min="15" max="15" width="8.00390625" style="79" customWidth="1"/>
    <col min="16" max="16" width="15.875" style="79" customWidth="1"/>
    <col min="17" max="17" width="15.875" style="82" customWidth="1"/>
    <col min="18" max="18" width="15.875" style="79" customWidth="1"/>
    <col min="19" max="20" width="14.25390625" style="79" customWidth="1"/>
    <col min="21" max="21" width="15.25390625" style="79" customWidth="1"/>
    <col min="22" max="16384" width="9.125" style="79" customWidth="1"/>
  </cols>
  <sheetData>
    <row r="1" spans="2:20" ht="13.5" thickBot="1">
      <c r="B1" s="80" t="str">
        <f>'formularz oferty'!D4</f>
        <v>DFP.271.87.2021.AM</v>
      </c>
      <c r="J1" s="81" t="s">
        <v>50</v>
      </c>
      <c r="K1" s="81"/>
      <c r="N1" s="81"/>
      <c r="S1" s="80"/>
      <c r="T1" s="80"/>
    </row>
    <row r="2" spans="1:9" ht="15.75" customHeight="1">
      <c r="A2" s="165" t="s">
        <v>229</v>
      </c>
      <c r="B2" s="166"/>
      <c r="E2" s="163"/>
      <c r="F2" s="163"/>
      <c r="G2" s="163"/>
      <c r="H2" s="163"/>
      <c r="I2" s="163"/>
    </row>
    <row r="3" spans="1:14" ht="18" customHeight="1" thickBot="1">
      <c r="A3" s="83" t="s">
        <v>251</v>
      </c>
      <c r="B3" s="84">
        <f>SUM(J7:J10)</f>
        <v>0</v>
      </c>
      <c r="J3" s="81" t="s">
        <v>31</v>
      </c>
      <c r="K3" s="81"/>
      <c r="N3" s="81"/>
    </row>
    <row r="4" spans="1:17" ht="6" customHeight="1">
      <c r="A4" s="85"/>
      <c r="C4" s="86"/>
      <c r="D4" s="86"/>
      <c r="E4" s="86"/>
      <c r="F4" s="86"/>
      <c r="G4" s="86"/>
      <c r="H4" s="86"/>
      <c r="I4" s="86"/>
      <c r="J4" s="86"/>
      <c r="K4" s="86"/>
      <c r="L4" s="86"/>
      <c r="Q4" s="79"/>
    </row>
    <row r="5" spans="1:17" ht="12.75">
      <c r="A5" s="87"/>
      <c r="B5" s="88" t="s">
        <v>32</v>
      </c>
      <c r="C5" s="89"/>
      <c r="D5" s="86"/>
      <c r="E5" s="86" t="s">
        <v>33</v>
      </c>
      <c r="F5" s="86"/>
      <c r="G5" s="86"/>
      <c r="H5" s="89"/>
      <c r="I5" s="89"/>
      <c r="J5" s="90"/>
      <c r="M5" s="82"/>
      <c r="Q5" s="79"/>
    </row>
    <row r="6" spans="1:10" ht="25.5">
      <c r="A6" s="56" t="s">
        <v>56</v>
      </c>
      <c r="B6" s="56" t="s">
        <v>57</v>
      </c>
      <c r="C6" s="57" t="s">
        <v>58</v>
      </c>
      <c r="D6" s="58"/>
      <c r="E6" s="56" t="s">
        <v>59</v>
      </c>
      <c r="F6" s="56" t="s">
        <v>217</v>
      </c>
      <c r="G6" s="56" t="s">
        <v>35</v>
      </c>
      <c r="H6" s="56" t="s">
        <v>60</v>
      </c>
      <c r="I6" s="56" t="s">
        <v>225</v>
      </c>
      <c r="J6" s="56" t="s">
        <v>226</v>
      </c>
    </row>
    <row r="7" spans="1:10" ht="77.25" thickBot="1">
      <c r="A7" s="126">
        <v>1</v>
      </c>
      <c r="B7" s="127" t="s">
        <v>214</v>
      </c>
      <c r="C7" s="78">
        <v>3000</v>
      </c>
      <c r="D7" s="63" t="s">
        <v>36</v>
      </c>
      <c r="E7" s="64"/>
      <c r="F7" s="64"/>
      <c r="G7" s="64"/>
      <c r="H7" s="64"/>
      <c r="I7" s="65"/>
      <c r="J7" s="66">
        <f>C7*I7</f>
        <v>0</v>
      </c>
    </row>
    <row r="8" spans="1:10" ht="51.75" thickBot="1">
      <c r="A8" s="126">
        <v>2</v>
      </c>
      <c r="B8" s="127" t="s">
        <v>228</v>
      </c>
      <c r="C8" s="75">
        <v>2000</v>
      </c>
      <c r="D8" s="63" t="s">
        <v>36</v>
      </c>
      <c r="E8" s="77"/>
      <c r="F8" s="77"/>
      <c r="G8" s="77"/>
      <c r="H8" s="77"/>
      <c r="I8" s="77"/>
      <c r="J8" s="66">
        <f>C8*I8</f>
        <v>0</v>
      </c>
    </row>
    <row r="9" spans="1:10" ht="39" thickBot="1">
      <c r="A9" s="126">
        <v>3</v>
      </c>
      <c r="B9" s="127" t="s">
        <v>215</v>
      </c>
      <c r="C9" s="78">
        <v>6000</v>
      </c>
      <c r="D9" s="63" t="s">
        <v>36</v>
      </c>
      <c r="E9" s="64"/>
      <c r="F9" s="64"/>
      <c r="G9" s="64"/>
      <c r="H9" s="64"/>
      <c r="I9" s="65"/>
      <c r="J9" s="66">
        <f>C9*I9</f>
        <v>0</v>
      </c>
    </row>
    <row r="10" spans="1:10" ht="39" thickBot="1">
      <c r="A10" s="126">
        <v>4</v>
      </c>
      <c r="B10" s="127" t="s">
        <v>216</v>
      </c>
      <c r="C10" s="75">
        <v>2000</v>
      </c>
      <c r="D10" s="63" t="s">
        <v>36</v>
      </c>
      <c r="E10" s="77"/>
      <c r="F10" s="77"/>
      <c r="G10" s="77"/>
      <c r="H10" s="77"/>
      <c r="I10" s="77"/>
      <c r="J10" s="66">
        <f>C10*I10</f>
        <v>0</v>
      </c>
    </row>
    <row r="11" spans="1:10" ht="12.75">
      <c r="A11" s="167" t="s">
        <v>224</v>
      </c>
      <c r="B11" s="167"/>
      <c r="C11" s="167"/>
      <c r="D11" s="167"/>
      <c r="E11" s="167"/>
      <c r="F11" s="167"/>
      <c r="G11" s="167"/>
      <c r="H11" s="167"/>
      <c r="I11" s="167"/>
      <c r="J11" s="167"/>
    </row>
  </sheetData>
  <sheetProtection/>
  <mergeCells count="3">
    <mergeCell ref="E2:I2"/>
    <mergeCell ref="A11:J11"/>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5"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S32"/>
  <sheetViews>
    <sheetView showGridLines="0" view="pageBreakPreview" zoomScaleNormal="130" zoomScaleSheetLayoutView="100" zoomScalePageLayoutView="85" workbookViewId="0" topLeftCell="A14">
      <selection activeCell="B9" sqref="B9"/>
    </sheetView>
  </sheetViews>
  <sheetFormatPr defaultColWidth="9.00390625" defaultRowHeight="12.75"/>
  <cols>
    <col min="1" max="1" width="9.125" style="79" customWidth="1"/>
    <col min="2" max="2" width="120.87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5" customHeight="1">
      <c r="A2" s="165" t="s">
        <v>229</v>
      </c>
      <c r="B2" s="166"/>
      <c r="E2" s="163"/>
      <c r="F2" s="163"/>
      <c r="G2" s="163"/>
      <c r="H2" s="163"/>
    </row>
    <row r="3" spans="1:13" ht="13.5" thickBot="1">
      <c r="A3" s="83" t="s">
        <v>230</v>
      </c>
      <c r="B3" s="84">
        <f>SUM(J7:J31)</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217</v>
      </c>
      <c r="G6" s="56" t="s">
        <v>35</v>
      </c>
      <c r="H6" s="56" t="s">
        <v>60</v>
      </c>
      <c r="I6" s="56" t="s">
        <v>225</v>
      </c>
      <c r="J6" s="56" t="s">
        <v>226</v>
      </c>
    </row>
    <row r="7" spans="1:10" ht="58.5" customHeight="1">
      <c r="A7" s="60">
        <v>1</v>
      </c>
      <c r="B7" s="91" t="s">
        <v>69</v>
      </c>
      <c r="C7" s="92">
        <v>24000</v>
      </c>
      <c r="D7" s="63" t="s">
        <v>70</v>
      </c>
      <c r="E7" s="63"/>
      <c r="F7" s="63"/>
      <c r="G7" s="77"/>
      <c r="H7" s="77"/>
      <c r="I7" s="77"/>
      <c r="J7" s="66">
        <f>C7*I7</f>
        <v>0</v>
      </c>
    </row>
    <row r="8" spans="1:10" ht="73.5" customHeight="1">
      <c r="A8" s="60">
        <v>2</v>
      </c>
      <c r="B8" s="91" t="s">
        <v>71</v>
      </c>
      <c r="C8" s="92">
        <v>51300</v>
      </c>
      <c r="D8" s="63" t="s">
        <v>70</v>
      </c>
      <c r="E8" s="63"/>
      <c r="F8" s="63"/>
      <c r="G8" s="77"/>
      <c r="H8" s="77"/>
      <c r="I8" s="77"/>
      <c r="J8" s="66">
        <f aca="true" t="shared" si="0" ref="J8:J31">C8*I8</f>
        <v>0</v>
      </c>
    </row>
    <row r="9" spans="1:10" ht="58.5" customHeight="1">
      <c r="A9" s="60">
        <v>3</v>
      </c>
      <c r="B9" s="91" t="s">
        <v>72</v>
      </c>
      <c r="C9" s="92">
        <v>12200</v>
      </c>
      <c r="D9" s="63" t="s">
        <v>70</v>
      </c>
      <c r="E9" s="63"/>
      <c r="F9" s="63"/>
      <c r="G9" s="77"/>
      <c r="H9" s="77"/>
      <c r="I9" s="77"/>
      <c r="J9" s="66">
        <f t="shared" si="0"/>
        <v>0</v>
      </c>
    </row>
    <row r="10" spans="1:10" ht="59.25" customHeight="1">
      <c r="A10" s="60">
        <v>4</v>
      </c>
      <c r="B10" s="91" t="s">
        <v>73</v>
      </c>
      <c r="C10" s="92">
        <v>10200</v>
      </c>
      <c r="D10" s="63" t="s">
        <v>70</v>
      </c>
      <c r="E10" s="63"/>
      <c r="F10" s="63"/>
      <c r="G10" s="77"/>
      <c r="H10" s="77"/>
      <c r="I10" s="77"/>
      <c r="J10" s="66">
        <f t="shared" si="0"/>
        <v>0</v>
      </c>
    </row>
    <row r="11" spans="1:10" ht="25.5">
      <c r="A11" s="60">
        <v>5</v>
      </c>
      <c r="B11" s="77" t="s">
        <v>252</v>
      </c>
      <c r="C11" s="92">
        <v>1000</v>
      </c>
      <c r="D11" s="63" t="s">
        <v>70</v>
      </c>
      <c r="E11" s="63"/>
      <c r="F11" s="63"/>
      <c r="G11" s="77"/>
      <c r="H11" s="77"/>
      <c r="I11" s="77"/>
      <c r="J11" s="66">
        <f t="shared" si="0"/>
        <v>0</v>
      </c>
    </row>
    <row r="12" spans="1:10" ht="25.5">
      <c r="A12" s="60">
        <v>6</v>
      </c>
      <c r="B12" s="91" t="s">
        <v>74</v>
      </c>
      <c r="C12" s="92">
        <v>6300</v>
      </c>
      <c r="D12" s="63" t="s">
        <v>75</v>
      </c>
      <c r="E12" s="63"/>
      <c r="F12" s="63"/>
      <c r="G12" s="77"/>
      <c r="H12" s="77"/>
      <c r="I12" s="77"/>
      <c r="J12" s="66">
        <f t="shared" si="0"/>
        <v>0</v>
      </c>
    </row>
    <row r="13" spans="1:10" ht="38.25">
      <c r="A13" s="60">
        <v>7</v>
      </c>
      <c r="B13" s="74" t="s">
        <v>76</v>
      </c>
      <c r="C13" s="93">
        <v>94500</v>
      </c>
      <c r="D13" s="60" t="s">
        <v>70</v>
      </c>
      <c r="E13" s="60"/>
      <c r="F13" s="60"/>
      <c r="G13" s="77"/>
      <c r="H13" s="77"/>
      <c r="I13" s="77"/>
      <c r="J13" s="66">
        <f t="shared" si="0"/>
        <v>0</v>
      </c>
    </row>
    <row r="14" spans="1:10" ht="66" customHeight="1">
      <c r="A14" s="60">
        <v>8</v>
      </c>
      <c r="B14" s="74" t="s">
        <v>218</v>
      </c>
      <c r="C14" s="93">
        <v>15600</v>
      </c>
      <c r="D14" s="60" t="s">
        <v>70</v>
      </c>
      <c r="E14" s="60"/>
      <c r="F14" s="60"/>
      <c r="G14" s="77"/>
      <c r="H14" s="77"/>
      <c r="I14" s="77"/>
      <c r="J14" s="66">
        <f t="shared" si="0"/>
        <v>0</v>
      </c>
    </row>
    <row r="15" spans="1:10" ht="38.25">
      <c r="A15" s="60">
        <v>9</v>
      </c>
      <c r="B15" s="74" t="s">
        <v>219</v>
      </c>
      <c r="C15" s="93">
        <v>185700</v>
      </c>
      <c r="D15" s="60" t="s">
        <v>70</v>
      </c>
      <c r="E15" s="60"/>
      <c r="F15" s="60"/>
      <c r="G15" s="77"/>
      <c r="H15" s="77"/>
      <c r="I15" s="77"/>
      <c r="J15" s="66">
        <f t="shared" si="0"/>
        <v>0</v>
      </c>
    </row>
    <row r="16" spans="1:10" ht="38.25">
      <c r="A16" s="60">
        <v>10</v>
      </c>
      <c r="B16" s="74" t="s">
        <v>77</v>
      </c>
      <c r="C16" s="93">
        <v>353300</v>
      </c>
      <c r="D16" s="60" t="s">
        <v>70</v>
      </c>
      <c r="E16" s="60"/>
      <c r="F16" s="60"/>
      <c r="G16" s="77"/>
      <c r="H16" s="77"/>
      <c r="I16" s="77"/>
      <c r="J16" s="66">
        <f t="shared" si="0"/>
        <v>0</v>
      </c>
    </row>
    <row r="17" spans="1:10" ht="38.25">
      <c r="A17" s="60">
        <v>11</v>
      </c>
      <c r="B17" s="74" t="s">
        <v>78</v>
      </c>
      <c r="C17" s="93">
        <v>35200</v>
      </c>
      <c r="D17" s="60" t="s">
        <v>70</v>
      </c>
      <c r="E17" s="60"/>
      <c r="F17" s="60"/>
      <c r="G17" s="77"/>
      <c r="H17" s="77"/>
      <c r="I17" s="77"/>
      <c r="J17" s="66">
        <f t="shared" si="0"/>
        <v>0</v>
      </c>
    </row>
    <row r="18" spans="1:10" ht="12.75">
      <c r="A18" s="60">
        <v>12</v>
      </c>
      <c r="B18" s="74" t="s">
        <v>79</v>
      </c>
      <c r="C18" s="93">
        <v>24100</v>
      </c>
      <c r="D18" s="60" t="s">
        <v>70</v>
      </c>
      <c r="E18" s="60"/>
      <c r="F18" s="60"/>
      <c r="G18" s="77"/>
      <c r="H18" s="77"/>
      <c r="I18" s="77"/>
      <c r="J18" s="66">
        <f t="shared" si="0"/>
        <v>0</v>
      </c>
    </row>
    <row r="19" spans="1:10" ht="12.75">
      <c r="A19" s="60">
        <v>13</v>
      </c>
      <c r="B19" s="74" t="s">
        <v>80</v>
      </c>
      <c r="C19" s="93">
        <v>12100</v>
      </c>
      <c r="D19" s="60" t="s">
        <v>70</v>
      </c>
      <c r="E19" s="60"/>
      <c r="F19" s="60"/>
      <c r="G19" s="77"/>
      <c r="H19" s="77"/>
      <c r="I19" s="77"/>
      <c r="J19" s="66">
        <f t="shared" si="0"/>
        <v>0</v>
      </c>
    </row>
    <row r="20" spans="1:10" ht="12.75">
      <c r="A20" s="60">
        <v>14</v>
      </c>
      <c r="B20" s="74" t="s">
        <v>81</v>
      </c>
      <c r="C20" s="93">
        <v>14100</v>
      </c>
      <c r="D20" s="60" t="s">
        <v>70</v>
      </c>
      <c r="E20" s="60"/>
      <c r="F20" s="60"/>
      <c r="G20" s="77"/>
      <c r="H20" s="77"/>
      <c r="I20" s="77"/>
      <c r="J20" s="66">
        <f t="shared" si="0"/>
        <v>0</v>
      </c>
    </row>
    <row r="21" spans="1:10" ht="12.75">
      <c r="A21" s="60">
        <v>15</v>
      </c>
      <c r="B21" s="74" t="s">
        <v>82</v>
      </c>
      <c r="C21" s="93">
        <v>4900</v>
      </c>
      <c r="D21" s="60" t="s">
        <v>70</v>
      </c>
      <c r="E21" s="60"/>
      <c r="F21" s="60"/>
      <c r="G21" s="77"/>
      <c r="H21" s="77"/>
      <c r="I21" s="77"/>
      <c r="J21" s="66">
        <f t="shared" si="0"/>
        <v>0</v>
      </c>
    </row>
    <row r="22" spans="1:10" ht="12.75">
      <c r="A22" s="60">
        <v>16</v>
      </c>
      <c r="B22" s="74" t="s">
        <v>83</v>
      </c>
      <c r="C22" s="93">
        <v>300</v>
      </c>
      <c r="D22" s="60" t="s">
        <v>70</v>
      </c>
      <c r="E22" s="60"/>
      <c r="F22" s="60"/>
      <c r="G22" s="77"/>
      <c r="H22" s="77"/>
      <c r="I22" s="77"/>
      <c r="J22" s="66">
        <f t="shared" si="0"/>
        <v>0</v>
      </c>
    </row>
    <row r="23" spans="1:10" ht="38.25">
      <c r="A23" s="60">
        <v>17</v>
      </c>
      <c r="B23" s="74" t="s">
        <v>84</v>
      </c>
      <c r="C23" s="93">
        <v>1206600</v>
      </c>
      <c r="D23" s="60" t="s">
        <v>70</v>
      </c>
      <c r="E23" s="60"/>
      <c r="F23" s="60"/>
      <c r="G23" s="77"/>
      <c r="H23" s="77"/>
      <c r="I23" s="77"/>
      <c r="J23" s="66">
        <f t="shared" si="0"/>
        <v>0</v>
      </c>
    </row>
    <row r="24" spans="1:10" ht="38.25">
      <c r="A24" s="60">
        <v>18</v>
      </c>
      <c r="B24" s="74" t="s">
        <v>85</v>
      </c>
      <c r="C24" s="75">
        <v>71200</v>
      </c>
      <c r="D24" s="60" t="s">
        <v>70</v>
      </c>
      <c r="E24" s="60"/>
      <c r="F24" s="60"/>
      <c r="G24" s="77"/>
      <c r="H24" s="77"/>
      <c r="I24" s="77"/>
      <c r="J24" s="66">
        <f t="shared" si="0"/>
        <v>0</v>
      </c>
    </row>
    <row r="25" spans="1:10" ht="12.75">
      <c r="A25" s="60">
        <v>19</v>
      </c>
      <c r="B25" s="74" t="s">
        <v>86</v>
      </c>
      <c r="C25" s="75">
        <v>52200</v>
      </c>
      <c r="D25" s="60" t="s">
        <v>87</v>
      </c>
      <c r="E25" s="60"/>
      <c r="F25" s="60"/>
      <c r="G25" s="77"/>
      <c r="H25" s="77"/>
      <c r="I25" s="77"/>
      <c r="J25" s="66">
        <f t="shared" si="0"/>
        <v>0</v>
      </c>
    </row>
    <row r="26" spans="1:10" ht="12.75">
      <c r="A26" s="60">
        <v>20</v>
      </c>
      <c r="B26" s="94" t="s">
        <v>88</v>
      </c>
      <c r="C26" s="95">
        <v>288</v>
      </c>
      <c r="D26" s="96" t="s">
        <v>70</v>
      </c>
      <c r="E26" s="96"/>
      <c r="F26" s="96"/>
      <c r="G26" s="77"/>
      <c r="H26" s="77"/>
      <c r="I26" s="77"/>
      <c r="J26" s="66">
        <f t="shared" si="0"/>
        <v>0</v>
      </c>
    </row>
    <row r="27" spans="1:10" ht="25.5">
      <c r="A27" s="60">
        <v>21</v>
      </c>
      <c r="B27" s="77" t="s">
        <v>89</v>
      </c>
      <c r="C27" s="97">
        <v>420</v>
      </c>
      <c r="D27" s="98" t="s">
        <v>70</v>
      </c>
      <c r="E27" s="98"/>
      <c r="F27" s="98"/>
      <c r="G27" s="77"/>
      <c r="H27" s="77"/>
      <c r="I27" s="77"/>
      <c r="J27" s="66">
        <f t="shared" si="0"/>
        <v>0</v>
      </c>
    </row>
    <row r="28" spans="1:10" ht="38.25">
      <c r="A28" s="60">
        <v>22</v>
      </c>
      <c r="B28" s="74" t="s">
        <v>90</v>
      </c>
      <c r="C28" s="93">
        <v>663600</v>
      </c>
      <c r="D28" s="60" t="s">
        <v>70</v>
      </c>
      <c r="E28" s="60"/>
      <c r="F28" s="60"/>
      <c r="G28" s="77"/>
      <c r="H28" s="77"/>
      <c r="I28" s="77"/>
      <c r="J28" s="66">
        <f t="shared" si="0"/>
        <v>0</v>
      </c>
    </row>
    <row r="29" spans="1:10" ht="38.25">
      <c r="A29" s="60">
        <v>23</v>
      </c>
      <c r="B29" s="74" t="s">
        <v>91</v>
      </c>
      <c r="C29" s="93">
        <v>718100</v>
      </c>
      <c r="D29" s="60" t="s">
        <v>70</v>
      </c>
      <c r="E29" s="60"/>
      <c r="F29" s="60"/>
      <c r="G29" s="77"/>
      <c r="H29" s="77"/>
      <c r="I29" s="77"/>
      <c r="J29" s="66">
        <f t="shared" si="0"/>
        <v>0</v>
      </c>
    </row>
    <row r="30" spans="1:10" ht="38.25">
      <c r="A30" s="60">
        <v>24</v>
      </c>
      <c r="B30" s="74" t="s">
        <v>92</v>
      </c>
      <c r="C30" s="93">
        <v>488700</v>
      </c>
      <c r="D30" s="60" t="s">
        <v>70</v>
      </c>
      <c r="E30" s="60"/>
      <c r="F30" s="60"/>
      <c r="G30" s="77"/>
      <c r="H30" s="77"/>
      <c r="I30" s="77"/>
      <c r="J30" s="66">
        <f t="shared" si="0"/>
        <v>0</v>
      </c>
    </row>
    <row r="31" spans="1:10" ht="38.25">
      <c r="A31" s="60">
        <v>25</v>
      </c>
      <c r="B31" s="74" t="s">
        <v>220</v>
      </c>
      <c r="C31" s="93">
        <v>205200</v>
      </c>
      <c r="D31" s="60" t="s">
        <v>70</v>
      </c>
      <c r="E31" s="60"/>
      <c r="F31" s="60"/>
      <c r="G31" s="77"/>
      <c r="H31" s="77"/>
      <c r="I31" s="77"/>
      <c r="J31" s="66">
        <f t="shared" si="0"/>
        <v>0</v>
      </c>
    </row>
    <row r="32" spans="1:10" ht="23.25" customHeight="1">
      <c r="A32" s="164" t="s">
        <v>224</v>
      </c>
      <c r="B32" s="164"/>
      <c r="C32" s="164"/>
      <c r="D32" s="164"/>
      <c r="E32" s="164"/>
      <c r="F32" s="164"/>
      <c r="G32" s="164"/>
      <c r="H32" s="164"/>
      <c r="I32" s="164"/>
      <c r="J32" s="164"/>
    </row>
  </sheetData>
  <sheetProtection/>
  <mergeCells count="3">
    <mergeCell ref="E2:H2"/>
    <mergeCell ref="A32:J32"/>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S22"/>
  <sheetViews>
    <sheetView showGridLines="0" view="pageBreakPreview" zoomScaleSheetLayoutView="100" zoomScalePageLayoutView="85" workbookViewId="0" topLeftCell="A1">
      <selection activeCell="B31" sqref="B31"/>
    </sheetView>
  </sheetViews>
  <sheetFormatPr defaultColWidth="9.00390625" defaultRowHeight="12.75"/>
  <cols>
    <col min="1" max="1" width="9.125" style="79" customWidth="1"/>
    <col min="2" max="2" width="122.00390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5.75" customHeight="1">
      <c r="A2" s="165" t="s">
        <v>229</v>
      </c>
      <c r="B2" s="166"/>
      <c r="E2" s="163"/>
      <c r="F2" s="163"/>
      <c r="G2" s="163"/>
      <c r="H2" s="163"/>
    </row>
    <row r="3" spans="1:13" ht="13.5" thickBot="1">
      <c r="A3" s="83" t="s">
        <v>232</v>
      </c>
      <c r="B3" s="84">
        <f>SUM(J7:J21)</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217</v>
      </c>
      <c r="G6" s="56" t="s">
        <v>35</v>
      </c>
      <c r="H6" s="56" t="s">
        <v>60</v>
      </c>
      <c r="I6" s="56" t="s">
        <v>225</v>
      </c>
      <c r="J6" s="56" t="s">
        <v>226</v>
      </c>
    </row>
    <row r="7" spans="1:10" ht="12.75">
      <c r="A7" s="60">
        <v>1</v>
      </c>
      <c r="B7" s="91" t="s">
        <v>93</v>
      </c>
      <c r="C7" s="78">
        <v>70.2</v>
      </c>
      <c r="D7" s="63" t="s">
        <v>70</v>
      </c>
      <c r="E7" s="63"/>
      <c r="F7" s="63"/>
      <c r="G7" s="60"/>
      <c r="H7" s="91"/>
      <c r="I7" s="78"/>
      <c r="J7" s="66">
        <f>C7*I7</f>
        <v>0</v>
      </c>
    </row>
    <row r="8" spans="1:10" ht="12.75">
      <c r="A8" s="60">
        <v>2</v>
      </c>
      <c r="B8" s="91" t="s">
        <v>253</v>
      </c>
      <c r="C8" s="78">
        <v>12200</v>
      </c>
      <c r="D8" s="63" t="s">
        <v>36</v>
      </c>
      <c r="E8" s="63"/>
      <c r="F8" s="63"/>
      <c r="G8" s="60"/>
      <c r="H8" s="91"/>
      <c r="I8" s="78"/>
      <c r="J8" s="66">
        <f aca="true" t="shared" si="0" ref="J8:J21">C8*I8</f>
        <v>0</v>
      </c>
    </row>
    <row r="9" spans="1:10" ht="12.75">
      <c r="A9" s="60">
        <v>3</v>
      </c>
      <c r="B9" s="91" t="s">
        <v>254</v>
      </c>
      <c r="C9" s="78">
        <v>27600</v>
      </c>
      <c r="D9" s="63" t="s">
        <v>36</v>
      </c>
      <c r="E9" s="63"/>
      <c r="F9" s="63"/>
      <c r="G9" s="60"/>
      <c r="H9" s="91"/>
      <c r="I9" s="78"/>
      <c r="J9" s="66">
        <f t="shared" si="0"/>
        <v>0</v>
      </c>
    </row>
    <row r="10" spans="1:10" ht="12.75">
      <c r="A10" s="60">
        <v>4</v>
      </c>
      <c r="B10" s="91" t="s">
        <v>94</v>
      </c>
      <c r="C10" s="78">
        <v>15400</v>
      </c>
      <c r="D10" s="63" t="s">
        <v>36</v>
      </c>
      <c r="E10" s="63"/>
      <c r="F10" s="63"/>
      <c r="G10" s="60"/>
      <c r="H10" s="91"/>
      <c r="I10" s="78"/>
      <c r="J10" s="66">
        <f t="shared" si="0"/>
        <v>0</v>
      </c>
    </row>
    <row r="11" spans="1:10" ht="12.75">
      <c r="A11" s="60">
        <v>5</v>
      </c>
      <c r="B11" s="91" t="s">
        <v>95</v>
      </c>
      <c r="C11" s="78">
        <v>120000</v>
      </c>
      <c r="D11" s="63" t="s">
        <v>36</v>
      </c>
      <c r="E11" s="63"/>
      <c r="F11" s="63"/>
      <c r="G11" s="60"/>
      <c r="H11" s="91"/>
      <c r="I11" s="78"/>
      <c r="J11" s="66">
        <f t="shared" si="0"/>
        <v>0</v>
      </c>
    </row>
    <row r="12" spans="1:10" ht="12.75">
      <c r="A12" s="60">
        <v>6</v>
      </c>
      <c r="B12" s="91" t="s">
        <v>96</v>
      </c>
      <c r="C12" s="78">
        <v>1550</v>
      </c>
      <c r="D12" s="63" t="s">
        <v>36</v>
      </c>
      <c r="E12" s="63"/>
      <c r="F12" s="63"/>
      <c r="G12" s="60"/>
      <c r="H12" s="91"/>
      <c r="I12" s="78"/>
      <c r="J12" s="66">
        <f t="shared" si="0"/>
        <v>0</v>
      </c>
    </row>
    <row r="13" spans="1:10" ht="12.75">
      <c r="A13" s="60">
        <v>7</v>
      </c>
      <c r="B13" s="99" t="s">
        <v>97</v>
      </c>
      <c r="C13" s="95">
        <v>1100</v>
      </c>
      <c r="D13" s="63" t="s">
        <v>36</v>
      </c>
      <c r="E13" s="63"/>
      <c r="F13" s="63"/>
      <c r="G13" s="60"/>
      <c r="H13" s="99"/>
      <c r="I13" s="95"/>
      <c r="J13" s="66">
        <f t="shared" si="0"/>
        <v>0</v>
      </c>
    </row>
    <row r="14" spans="1:10" ht="12.75">
      <c r="A14" s="60">
        <v>8</v>
      </c>
      <c r="B14" s="99" t="s">
        <v>98</v>
      </c>
      <c r="C14" s="95">
        <v>110</v>
      </c>
      <c r="D14" s="63" t="s">
        <v>36</v>
      </c>
      <c r="E14" s="63"/>
      <c r="F14" s="63"/>
      <c r="G14" s="60"/>
      <c r="H14" s="99"/>
      <c r="I14" s="95"/>
      <c r="J14" s="66">
        <f t="shared" si="0"/>
        <v>0</v>
      </c>
    </row>
    <row r="15" spans="1:10" ht="12.75">
      <c r="A15" s="60">
        <v>9</v>
      </c>
      <c r="B15" s="91" t="s">
        <v>99</v>
      </c>
      <c r="C15" s="78">
        <v>380</v>
      </c>
      <c r="D15" s="63" t="s">
        <v>36</v>
      </c>
      <c r="E15" s="63"/>
      <c r="F15" s="63"/>
      <c r="G15" s="60"/>
      <c r="H15" s="91"/>
      <c r="I15" s="78"/>
      <c r="J15" s="66">
        <f t="shared" si="0"/>
        <v>0</v>
      </c>
    </row>
    <row r="16" spans="1:10" ht="12.75">
      <c r="A16" s="60">
        <v>10</v>
      </c>
      <c r="B16" s="77" t="s">
        <v>100</v>
      </c>
      <c r="C16" s="100">
        <v>600</v>
      </c>
      <c r="D16" s="63" t="s">
        <v>36</v>
      </c>
      <c r="E16" s="63"/>
      <c r="F16" s="63"/>
      <c r="G16" s="60"/>
      <c r="H16" s="77"/>
      <c r="I16" s="100"/>
      <c r="J16" s="66">
        <f t="shared" si="0"/>
        <v>0</v>
      </c>
    </row>
    <row r="17" spans="1:10" ht="12.75">
      <c r="A17" s="60">
        <v>11</v>
      </c>
      <c r="B17" s="77" t="s">
        <v>101</v>
      </c>
      <c r="C17" s="100">
        <v>20</v>
      </c>
      <c r="D17" s="63" t="s">
        <v>36</v>
      </c>
      <c r="E17" s="63"/>
      <c r="F17" s="63"/>
      <c r="G17" s="60"/>
      <c r="H17" s="77"/>
      <c r="I17" s="100"/>
      <c r="J17" s="66">
        <f t="shared" si="0"/>
        <v>0</v>
      </c>
    </row>
    <row r="18" spans="1:10" ht="12.75">
      <c r="A18" s="60">
        <v>12</v>
      </c>
      <c r="B18" s="101" t="s">
        <v>102</v>
      </c>
      <c r="C18" s="100">
        <v>3800</v>
      </c>
      <c r="D18" s="63" t="s">
        <v>36</v>
      </c>
      <c r="E18" s="63"/>
      <c r="F18" s="63"/>
      <c r="G18" s="60"/>
      <c r="H18" s="101"/>
      <c r="I18" s="100"/>
      <c r="J18" s="66">
        <f>C18*I18</f>
        <v>0</v>
      </c>
    </row>
    <row r="19" spans="1:10" ht="12.75">
      <c r="A19" s="60">
        <v>13</v>
      </c>
      <c r="B19" s="74" t="s">
        <v>103</v>
      </c>
      <c r="C19" s="78">
        <v>10800</v>
      </c>
      <c r="D19" s="63" t="s">
        <v>36</v>
      </c>
      <c r="E19" s="63"/>
      <c r="F19" s="63"/>
      <c r="G19" s="60"/>
      <c r="H19" s="74"/>
      <c r="I19" s="78"/>
      <c r="J19" s="66">
        <f t="shared" si="0"/>
        <v>0</v>
      </c>
    </row>
    <row r="20" spans="1:10" ht="12.75">
      <c r="A20" s="60">
        <v>14</v>
      </c>
      <c r="B20" s="74" t="s">
        <v>104</v>
      </c>
      <c r="C20" s="78">
        <v>13700</v>
      </c>
      <c r="D20" s="63" t="s">
        <v>36</v>
      </c>
      <c r="E20" s="63"/>
      <c r="F20" s="63"/>
      <c r="G20" s="60"/>
      <c r="H20" s="74"/>
      <c r="I20" s="78"/>
      <c r="J20" s="66">
        <f t="shared" si="0"/>
        <v>0</v>
      </c>
    </row>
    <row r="21" spans="1:10" ht="12.75">
      <c r="A21" s="60">
        <v>15</v>
      </c>
      <c r="B21" s="74" t="s">
        <v>105</v>
      </c>
      <c r="C21" s="78">
        <v>11200</v>
      </c>
      <c r="D21" s="63" t="s">
        <v>36</v>
      </c>
      <c r="E21" s="63"/>
      <c r="F21" s="63"/>
      <c r="G21" s="60"/>
      <c r="H21" s="74"/>
      <c r="I21" s="78"/>
      <c r="J21" s="66">
        <f t="shared" si="0"/>
        <v>0</v>
      </c>
    </row>
    <row r="22" spans="1:10" ht="12.75">
      <c r="A22" s="164" t="s">
        <v>224</v>
      </c>
      <c r="B22" s="164"/>
      <c r="C22" s="164"/>
      <c r="D22" s="164"/>
      <c r="E22" s="164"/>
      <c r="F22" s="164"/>
      <c r="G22" s="164"/>
      <c r="H22" s="164"/>
      <c r="I22" s="164"/>
      <c r="J22" s="164"/>
    </row>
  </sheetData>
  <sheetProtection/>
  <mergeCells count="3">
    <mergeCell ref="E2:H2"/>
    <mergeCell ref="A22:J22"/>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S12"/>
  <sheetViews>
    <sheetView showGridLines="0" view="pageBreakPreview" zoomScaleSheetLayoutView="100" zoomScalePageLayoutView="85" workbookViewId="0" topLeftCell="A1">
      <selection activeCell="B21" sqref="B21"/>
    </sheetView>
  </sheetViews>
  <sheetFormatPr defaultColWidth="9.00390625" defaultRowHeight="12.75"/>
  <cols>
    <col min="1" max="1" width="9.125" style="79" customWidth="1"/>
    <col min="2" max="2" width="122.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3.5" customHeight="1">
      <c r="A2" s="165" t="s">
        <v>229</v>
      </c>
      <c r="B2" s="166"/>
      <c r="E2" s="163"/>
      <c r="F2" s="163"/>
      <c r="G2" s="163"/>
      <c r="H2" s="163"/>
    </row>
    <row r="3" spans="1:13" ht="13.5" thickBot="1">
      <c r="A3" s="83" t="s">
        <v>233</v>
      </c>
      <c r="B3" s="84">
        <f>SUM(J7:J11)</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217</v>
      </c>
      <c r="G6" s="56" t="s">
        <v>35</v>
      </c>
      <c r="H6" s="56" t="s">
        <v>60</v>
      </c>
      <c r="I6" s="56" t="s">
        <v>225</v>
      </c>
      <c r="J6" s="56" t="s">
        <v>226</v>
      </c>
    </row>
    <row r="7" spans="1:10" ht="12.75">
      <c r="A7" s="60">
        <v>1</v>
      </c>
      <c r="B7" s="91" t="s">
        <v>106</v>
      </c>
      <c r="C7" s="102">
        <v>70</v>
      </c>
      <c r="D7" s="63" t="s">
        <v>36</v>
      </c>
      <c r="E7" s="63"/>
      <c r="F7" s="63"/>
      <c r="G7" s="64"/>
      <c r="H7" s="64"/>
      <c r="I7" s="65"/>
      <c r="J7" s="66">
        <f>C7*I7</f>
        <v>0</v>
      </c>
    </row>
    <row r="8" spans="1:10" ht="12.75">
      <c r="A8" s="60">
        <v>2</v>
      </c>
      <c r="B8" s="91" t="s">
        <v>107</v>
      </c>
      <c r="C8" s="102">
        <v>400</v>
      </c>
      <c r="D8" s="63" t="s">
        <v>36</v>
      </c>
      <c r="E8" s="63"/>
      <c r="F8" s="63"/>
      <c r="G8" s="77"/>
      <c r="H8" s="77"/>
      <c r="I8" s="77"/>
      <c r="J8" s="66">
        <f>C8*I8</f>
        <v>0</v>
      </c>
    </row>
    <row r="9" spans="1:10" ht="12.75">
      <c r="A9" s="60">
        <v>3</v>
      </c>
      <c r="B9" s="91" t="s">
        <v>108</v>
      </c>
      <c r="C9" s="102">
        <v>1500</v>
      </c>
      <c r="D9" s="63" t="s">
        <v>36</v>
      </c>
      <c r="E9" s="63"/>
      <c r="F9" s="63"/>
      <c r="G9" s="77"/>
      <c r="H9" s="77"/>
      <c r="I9" s="77"/>
      <c r="J9" s="66">
        <f>C9*I9</f>
        <v>0</v>
      </c>
    </row>
    <row r="10" spans="1:10" ht="12.75">
      <c r="A10" s="60">
        <v>4</v>
      </c>
      <c r="B10" s="74" t="s">
        <v>109</v>
      </c>
      <c r="C10" s="93">
        <v>450</v>
      </c>
      <c r="D10" s="63" t="s">
        <v>36</v>
      </c>
      <c r="E10" s="63"/>
      <c r="F10" s="63"/>
      <c r="G10" s="77"/>
      <c r="H10" s="77"/>
      <c r="I10" s="77"/>
      <c r="J10" s="66">
        <f>C10*I10</f>
        <v>0</v>
      </c>
    </row>
    <row r="11" spans="1:10" ht="25.5">
      <c r="A11" s="60">
        <v>5</v>
      </c>
      <c r="B11" s="77" t="s">
        <v>221</v>
      </c>
      <c r="C11" s="102">
        <v>13000</v>
      </c>
      <c r="D11" s="63" t="s">
        <v>36</v>
      </c>
      <c r="E11" s="63"/>
      <c r="F11" s="63"/>
      <c r="G11" s="77"/>
      <c r="H11" s="77"/>
      <c r="I11" s="77"/>
      <c r="J11" s="66">
        <f>C11*I11</f>
        <v>0</v>
      </c>
    </row>
    <row r="12" spans="1:10" ht="12.75">
      <c r="A12" s="164" t="s">
        <v>224</v>
      </c>
      <c r="B12" s="164"/>
      <c r="C12" s="164"/>
      <c r="D12" s="164"/>
      <c r="E12" s="164"/>
      <c r="F12" s="164"/>
      <c r="G12" s="164"/>
      <c r="H12" s="164"/>
      <c r="I12" s="164"/>
      <c r="J12" s="164"/>
    </row>
  </sheetData>
  <sheetProtection/>
  <mergeCells count="3">
    <mergeCell ref="E2:H2"/>
    <mergeCell ref="A12:J12"/>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S8"/>
  <sheetViews>
    <sheetView showGridLines="0" view="pageBreakPreview" zoomScaleNormal="130" zoomScaleSheetLayoutView="100" zoomScalePageLayoutView="85" workbookViewId="0" topLeftCell="A1">
      <selection activeCell="B15" sqref="B14:B15"/>
    </sheetView>
  </sheetViews>
  <sheetFormatPr defaultColWidth="9.00390625" defaultRowHeight="12.75"/>
  <cols>
    <col min="1" max="1" width="9.00390625" style="79" customWidth="1"/>
    <col min="2" max="2" width="122.00390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5.75" customHeight="1">
      <c r="A2" s="165" t="s">
        <v>229</v>
      </c>
      <c r="B2" s="166"/>
      <c r="E2" s="163"/>
      <c r="F2" s="163"/>
      <c r="G2" s="163"/>
      <c r="H2" s="163"/>
    </row>
    <row r="3" spans="1:13" ht="13.5" thickBot="1">
      <c r="A3" s="83" t="s">
        <v>234</v>
      </c>
      <c r="B3" s="84">
        <f>J7</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217</v>
      </c>
      <c r="G6" s="56" t="s">
        <v>35</v>
      </c>
      <c r="H6" s="56" t="s">
        <v>60</v>
      </c>
      <c r="I6" s="56" t="s">
        <v>225</v>
      </c>
      <c r="J6" s="56" t="s">
        <v>226</v>
      </c>
    </row>
    <row r="7" spans="1:10" ht="63.75">
      <c r="A7" s="60">
        <v>1</v>
      </c>
      <c r="B7" s="65" t="s">
        <v>110</v>
      </c>
      <c r="C7" s="75">
        <v>291200</v>
      </c>
      <c r="D7" s="60" t="s">
        <v>36</v>
      </c>
      <c r="E7" s="60"/>
      <c r="F7" s="60"/>
      <c r="G7" s="77"/>
      <c r="H7" s="77"/>
      <c r="I7" s="77"/>
      <c r="J7" s="66">
        <f>C7*I7</f>
        <v>0</v>
      </c>
    </row>
    <row r="8" spans="1:10" ht="12.75">
      <c r="A8" s="164" t="s">
        <v>224</v>
      </c>
      <c r="B8" s="164"/>
      <c r="C8" s="164"/>
      <c r="D8" s="164"/>
      <c r="E8" s="164"/>
      <c r="F8" s="164"/>
      <c r="G8" s="164"/>
      <c r="H8" s="164"/>
      <c r="I8" s="164"/>
      <c r="J8" s="164"/>
    </row>
  </sheetData>
  <sheetProtection/>
  <mergeCells count="3">
    <mergeCell ref="E2:H2"/>
    <mergeCell ref="A8:J8"/>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S22"/>
  <sheetViews>
    <sheetView showGridLines="0" view="pageBreakPreview" zoomScaleNormal="130" zoomScaleSheetLayoutView="100" zoomScalePageLayoutView="85" workbookViewId="0" topLeftCell="A1">
      <selection activeCell="B24" sqref="B24"/>
    </sheetView>
  </sheetViews>
  <sheetFormatPr defaultColWidth="9.00390625" defaultRowHeight="12.75"/>
  <cols>
    <col min="1" max="1" width="9.375" style="79" customWidth="1"/>
    <col min="2" max="2" width="121.37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4.25" customHeight="1">
      <c r="A2" s="165" t="s">
        <v>229</v>
      </c>
      <c r="B2" s="166"/>
      <c r="E2" s="163"/>
      <c r="F2" s="163"/>
      <c r="G2" s="163"/>
      <c r="H2" s="163"/>
    </row>
    <row r="3" spans="1:13" ht="13.5" thickBot="1">
      <c r="A3" s="83" t="s">
        <v>235</v>
      </c>
      <c r="B3" s="84">
        <f>SUM(J7:J21)</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217</v>
      </c>
      <c r="G6" s="56" t="s">
        <v>35</v>
      </c>
      <c r="H6" s="56" t="s">
        <v>60</v>
      </c>
      <c r="I6" s="56" t="s">
        <v>225</v>
      </c>
      <c r="J6" s="56" t="s">
        <v>226</v>
      </c>
    </row>
    <row r="7" spans="1:10" ht="12.75">
      <c r="A7" s="60">
        <v>1</v>
      </c>
      <c r="B7" s="91" t="s">
        <v>111</v>
      </c>
      <c r="C7" s="92">
        <v>310000</v>
      </c>
      <c r="D7" s="63" t="s">
        <v>36</v>
      </c>
      <c r="E7" s="63"/>
      <c r="F7" s="63"/>
      <c r="G7" s="64"/>
      <c r="H7" s="64"/>
      <c r="I7" s="65"/>
      <c r="J7" s="66">
        <f>C7*I7</f>
        <v>0</v>
      </c>
    </row>
    <row r="8" spans="1:10" ht="12.75">
      <c r="A8" s="60">
        <v>2</v>
      </c>
      <c r="B8" s="77" t="s">
        <v>112</v>
      </c>
      <c r="C8" s="92">
        <v>234400</v>
      </c>
      <c r="D8" s="63" t="s">
        <v>36</v>
      </c>
      <c r="E8" s="63"/>
      <c r="F8" s="63"/>
      <c r="G8" s="77"/>
      <c r="H8" s="77"/>
      <c r="I8" s="77"/>
      <c r="J8" s="66">
        <f aca="true" t="shared" si="0" ref="J8:J21">C8*I8</f>
        <v>0</v>
      </c>
    </row>
    <row r="9" spans="1:10" ht="12.75">
      <c r="A9" s="60">
        <v>3</v>
      </c>
      <c r="B9" s="77" t="s">
        <v>113</v>
      </c>
      <c r="C9" s="92">
        <v>133800</v>
      </c>
      <c r="D9" s="63" t="s">
        <v>36</v>
      </c>
      <c r="E9" s="63"/>
      <c r="F9" s="63"/>
      <c r="G9" s="77"/>
      <c r="H9" s="77"/>
      <c r="I9" s="77"/>
      <c r="J9" s="66">
        <f t="shared" si="0"/>
        <v>0</v>
      </c>
    </row>
    <row r="10" spans="1:10" ht="12.75">
      <c r="A10" s="60">
        <v>4</v>
      </c>
      <c r="B10" s="91" t="s">
        <v>114</v>
      </c>
      <c r="C10" s="92">
        <v>70000</v>
      </c>
      <c r="D10" s="63" t="s">
        <v>36</v>
      </c>
      <c r="E10" s="63"/>
      <c r="F10" s="63"/>
      <c r="G10" s="77"/>
      <c r="H10" s="77"/>
      <c r="I10" s="77"/>
      <c r="J10" s="66">
        <f t="shared" si="0"/>
        <v>0</v>
      </c>
    </row>
    <row r="11" spans="1:10" ht="12.75">
      <c r="A11" s="60">
        <v>5</v>
      </c>
      <c r="B11" s="74" t="s">
        <v>115</v>
      </c>
      <c r="C11" s="93">
        <v>500</v>
      </c>
      <c r="D11" s="63" t="s">
        <v>36</v>
      </c>
      <c r="E11" s="63"/>
      <c r="F11" s="63"/>
      <c r="G11" s="77"/>
      <c r="H11" s="77"/>
      <c r="I11" s="77"/>
      <c r="J11" s="66">
        <f t="shared" si="0"/>
        <v>0</v>
      </c>
    </row>
    <row r="12" spans="1:10" ht="25.5">
      <c r="A12" s="60">
        <v>6</v>
      </c>
      <c r="B12" s="74" t="s">
        <v>116</v>
      </c>
      <c r="C12" s="93">
        <v>178500</v>
      </c>
      <c r="D12" s="98" t="s">
        <v>36</v>
      </c>
      <c r="E12" s="98"/>
      <c r="F12" s="98"/>
      <c r="G12" s="77"/>
      <c r="H12" s="77"/>
      <c r="I12" s="77"/>
      <c r="J12" s="66">
        <f t="shared" si="0"/>
        <v>0</v>
      </c>
    </row>
    <row r="13" spans="1:10" ht="25.5">
      <c r="A13" s="60">
        <v>7</v>
      </c>
      <c r="B13" s="74" t="s">
        <v>117</v>
      </c>
      <c r="C13" s="93">
        <v>7600</v>
      </c>
      <c r="D13" s="63" t="s">
        <v>36</v>
      </c>
      <c r="E13" s="63"/>
      <c r="F13" s="63"/>
      <c r="G13" s="64"/>
      <c r="H13" s="64"/>
      <c r="I13" s="65"/>
      <c r="J13" s="66">
        <f t="shared" si="0"/>
        <v>0</v>
      </c>
    </row>
    <row r="14" spans="1:10" ht="25.5">
      <c r="A14" s="60">
        <v>8</v>
      </c>
      <c r="B14" s="94" t="s">
        <v>118</v>
      </c>
      <c r="C14" s="95">
        <v>35100</v>
      </c>
      <c r="D14" s="63" t="s">
        <v>36</v>
      </c>
      <c r="E14" s="63"/>
      <c r="F14" s="63"/>
      <c r="G14" s="94"/>
      <c r="H14" s="95"/>
      <c r="I14" s="103"/>
      <c r="J14" s="66">
        <f t="shared" si="0"/>
        <v>0</v>
      </c>
    </row>
    <row r="15" spans="1:10" ht="12.75">
      <c r="A15" s="60">
        <v>9</v>
      </c>
      <c r="B15" s="74" t="s">
        <v>119</v>
      </c>
      <c r="C15" s="78">
        <v>1400000</v>
      </c>
      <c r="D15" s="63" t="s">
        <v>36</v>
      </c>
      <c r="E15" s="63"/>
      <c r="F15" s="63"/>
      <c r="G15" s="74"/>
      <c r="H15" s="78"/>
      <c r="I15" s="77"/>
      <c r="J15" s="66">
        <f t="shared" si="0"/>
        <v>0</v>
      </c>
    </row>
    <row r="16" spans="1:10" ht="25.5">
      <c r="A16" s="60">
        <v>10</v>
      </c>
      <c r="B16" s="74" t="s">
        <v>120</v>
      </c>
      <c r="C16" s="76">
        <v>34300</v>
      </c>
      <c r="D16" s="63" t="s">
        <v>36</v>
      </c>
      <c r="E16" s="63"/>
      <c r="F16" s="63"/>
      <c r="G16" s="74"/>
      <c r="H16" s="76"/>
      <c r="I16" s="77"/>
      <c r="J16" s="66">
        <f t="shared" si="0"/>
        <v>0</v>
      </c>
    </row>
    <row r="17" spans="1:10" ht="51">
      <c r="A17" s="60">
        <v>11</v>
      </c>
      <c r="B17" s="74" t="s">
        <v>121</v>
      </c>
      <c r="C17" s="78">
        <v>22100</v>
      </c>
      <c r="D17" s="63" t="s">
        <v>36</v>
      </c>
      <c r="E17" s="63"/>
      <c r="F17" s="63"/>
      <c r="G17" s="74"/>
      <c r="H17" s="78"/>
      <c r="I17" s="77"/>
      <c r="J17" s="66">
        <f t="shared" si="0"/>
        <v>0</v>
      </c>
    </row>
    <row r="18" spans="1:10" ht="25.5">
      <c r="A18" s="60">
        <v>12</v>
      </c>
      <c r="B18" s="74" t="s">
        <v>122</v>
      </c>
      <c r="C18" s="75">
        <v>332100</v>
      </c>
      <c r="D18" s="60" t="s">
        <v>123</v>
      </c>
      <c r="E18" s="60"/>
      <c r="F18" s="60"/>
      <c r="G18" s="77"/>
      <c r="H18" s="77"/>
      <c r="I18" s="77"/>
      <c r="J18" s="66">
        <f t="shared" si="0"/>
        <v>0</v>
      </c>
    </row>
    <row r="19" spans="1:10" ht="25.5">
      <c r="A19" s="60">
        <v>13</v>
      </c>
      <c r="B19" s="65" t="s">
        <v>124</v>
      </c>
      <c r="C19" s="78">
        <v>1270600</v>
      </c>
      <c r="D19" s="63" t="s">
        <v>36</v>
      </c>
      <c r="E19" s="63"/>
      <c r="F19" s="63"/>
      <c r="G19" s="77"/>
      <c r="H19" s="77"/>
      <c r="I19" s="77"/>
      <c r="J19" s="66">
        <f t="shared" si="0"/>
        <v>0</v>
      </c>
    </row>
    <row r="20" spans="1:10" ht="38.25">
      <c r="A20" s="60">
        <v>14</v>
      </c>
      <c r="B20" s="65" t="s">
        <v>125</v>
      </c>
      <c r="C20" s="78">
        <v>95100</v>
      </c>
      <c r="D20" s="63" t="s">
        <v>36</v>
      </c>
      <c r="E20" s="63"/>
      <c r="F20" s="63"/>
      <c r="G20" s="77"/>
      <c r="H20" s="77"/>
      <c r="I20" s="77"/>
      <c r="J20" s="66">
        <f t="shared" si="0"/>
        <v>0</v>
      </c>
    </row>
    <row r="21" spans="1:10" ht="38.25">
      <c r="A21" s="60">
        <v>15</v>
      </c>
      <c r="B21" s="77" t="s">
        <v>126</v>
      </c>
      <c r="C21" s="76">
        <v>640000</v>
      </c>
      <c r="D21" s="98" t="s">
        <v>36</v>
      </c>
      <c r="E21" s="98"/>
      <c r="F21" s="98"/>
      <c r="G21" s="77"/>
      <c r="H21" s="77"/>
      <c r="I21" s="77"/>
      <c r="J21" s="66">
        <f t="shared" si="0"/>
        <v>0</v>
      </c>
    </row>
    <row r="22" spans="1:10" ht="12.75">
      <c r="A22" s="164" t="s">
        <v>224</v>
      </c>
      <c r="B22" s="164"/>
      <c r="C22" s="164"/>
      <c r="D22" s="164"/>
      <c r="E22" s="164"/>
      <c r="F22" s="164"/>
      <c r="G22" s="164"/>
      <c r="H22" s="164"/>
      <c r="I22" s="164"/>
      <c r="J22" s="164"/>
    </row>
  </sheetData>
  <sheetProtection/>
  <mergeCells count="3">
    <mergeCell ref="E2:H2"/>
    <mergeCell ref="A22:J22"/>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24997000396251678"/>
    <pageSetUpPr fitToPage="1"/>
  </sheetPr>
  <dimension ref="A1:S11"/>
  <sheetViews>
    <sheetView showGridLines="0" view="pageBreakPreview" zoomScaleSheetLayoutView="100" zoomScalePageLayoutView="85" workbookViewId="0" topLeftCell="A1">
      <selection activeCell="B22" sqref="B22"/>
    </sheetView>
  </sheetViews>
  <sheetFormatPr defaultColWidth="9.00390625" defaultRowHeight="12.75"/>
  <cols>
    <col min="1" max="1" width="9.625" style="79" customWidth="1"/>
    <col min="2" max="2" width="121.1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5" customHeight="1">
      <c r="A2" s="165" t="s">
        <v>229</v>
      </c>
      <c r="B2" s="166"/>
      <c r="E2" s="163"/>
      <c r="F2" s="163"/>
      <c r="G2" s="163"/>
      <c r="H2" s="163"/>
    </row>
    <row r="3" spans="1:13" ht="13.5" thickBot="1">
      <c r="A3" s="83" t="s">
        <v>236</v>
      </c>
      <c r="B3" s="84">
        <f>SUM(J7:J10)</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217</v>
      </c>
      <c r="G6" s="56" t="s">
        <v>35</v>
      </c>
      <c r="H6" s="56" t="s">
        <v>60</v>
      </c>
      <c r="I6" s="56" t="s">
        <v>225</v>
      </c>
      <c r="J6" s="56" t="s">
        <v>226</v>
      </c>
    </row>
    <row r="7" spans="1:10" ht="25.5">
      <c r="A7" s="60">
        <v>1</v>
      </c>
      <c r="B7" s="74" t="s">
        <v>127</v>
      </c>
      <c r="C7" s="93">
        <v>17250</v>
      </c>
      <c r="D7" s="63" t="s">
        <v>36</v>
      </c>
      <c r="E7" s="63"/>
      <c r="F7" s="63"/>
      <c r="G7" s="74"/>
      <c r="H7" s="93"/>
      <c r="I7" s="65"/>
      <c r="J7" s="66">
        <f>C7*I7</f>
        <v>0</v>
      </c>
    </row>
    <row r="8" spans="1:10" ht="25.5">
      <c r="A8" s="60">
        <v>2</v>
      </c>
      <c r="B8" s="74" t="s">
        <v>128</v>
      </c>
      <c r="C8" s="75">
        <v>10300</v>
      </c>
      <c r="D8" s="63" t="s">
        <v>36</v>
      </c>
      <c r="E8" s="63"/>
      <c r="F8" s="63"/>
      <c r="G8" s="74"/>
      <c r="H8" s="75"/>
      <c r="I8" s="77"/>
      <c r="J8" s="66">
        <f>C8*I8</f>
        <v>0</v>
      </c>
    </row>
    <row r="9" spans="1:10" ht="25.5">
      <c r="A9" s="60">
        <v>3</v>
      </c>
      <c r="B9" s="74" t="s">
        <v>129</v>
      </c>
      <c r="C9" s="75">
        <v>42600</v>
      </c>
      <c r="D9" s="63" t="s">
        <v>36</v>
      </c>
      <c r="E9" s="63"/>
      <c r="F9" s="63"/>
      <c r="G9" s="74"/>
      <c r="H9" s="75"/>
      <c r="I9" s="77"/>
      <c r="J9" s="66">
        <f>C9*I9</f>
        <v>0</v>
      </c>
    </row>
    <row r="10" spans="1:10" ht="25.5">
      <c r="A10" s="60">
        <v>4</v>
      </c>
      <c r="B10" s="74" t="s">
        <v>130</v>
      </c>
      <c r="C10" s="75">
        <v>14200</v>
      </c>
      <c r="D10" s="63" t="s">
        <v>36</v>
      </c>
      <c r="E10" s="63"/>
      <c r="F10" s="63"/>
      <c r="G10" s="74"/>
      <c r="H10" s="75"/>
      <c r="I10" s="77"/>
      <c r="J10" s="66">
        <f>C10*I10</f>
        <v>0</v>
      </c>
    </row>
    <row r="11" spans="1:10" ht="12.75">
      <c r="A11" s="164" t="s">
        <v>224</v>
      </c>
      <c r="B11" s="164"/>
      <c r="C11" s="164"/>
      <c r="D11" s="164"/>
      <c r="E11" s="164"/>
      <c r="F11" s="164"/>
      <c r="G11" s="164"/>
      <c r="H11" s="164"/>
      <c r="I11" s="164"/>
      <c r="J11" s="164"/>
    </row>
  </sheetData>
  <sheetProtection/>
  <mergeCells count="3">
    <mergeCell ref="E2:H2"/>
    <mergeCell ref="A11:J11"/>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24997000396251678"/>
    <pageSetUpPr fitToPage="1"/>
  </sheetPr>
  <dimension ref="A1:S27"/>
  <sheetViews>
    <sheetView showGridLines="0" view="pageBreakPreview" zoomScaleSheetLayoutView="100" zoomScalePageLayoutView="85" workbookViewId="0" topLeftCell="A1">
      <selection activeCell="B11" sqref="B11"/>
    </sheetView>
  </sheetViews>
  <sheetFormatPr defaultColWidth="9.00390625" defaultRowHeight="12.75"/>
  <cols>
    <col min="1" max="1" width="10.125" style="79" customWidth="1"/>
    <col min="2" max="2" width="121.25390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7.25" customHeight="1">
      <c r="A2" s="165" t="s">
        <v>229</v>
      </c>
      <c r="B2" s="166"/>
      <c r="E2" s="163"/>
      <c r="F2" s="163"/>
      <c r="G2" s="163"/>
      <c r="H2" s="163"/>
    </row>
    <row r="3" spans="1:13" ht="13.5" thickBot="1">
      <c r="A3" s="83" t="s">
        <v>237</v>
      </c>
      <c r="B3" s="84">
        <f>SUM(J7:J26)</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217</v>
      </c>
      <c r="G6" s="56" t="s">
        <v>35</v>
      </c>
      <c r="H6" s="56" t="s">
        <v>60</v>
      </c>
      <c r="I6" s="56" t="s">
        <v>225</v>
      </c>
      <c r="J6" s="56" t="s">
        <v>226</v>
      </c>
    </row>
    <row r="7" spans="1:10" ht="12.75">
      <c r="A7" s="60">
        <v>1</v>
      </c>
      <c r="B7" s="91" t="s">
        <v>131</v>
      </c>
      <c r="C7" s="92">
        <v>780</v>
      </c>
      <c r="D7" s="63" t="s">
        <v>36</v>
      </c>
      <c r="E7" s="63"/>
      <c r="F7" s="63"/>
      <c r="G7" s="91"/>
      <c r="H7" s="92"/>
      <c r="I7" s="65"/>
      <c r="J7" s="66">
        <f>C7*I7</f>
        <v>0</v>
      </c>
    </row>
    <row r="8" spans="1:10" ht="12.75">
      <c r="A8" s="60">
        <v>2</v>
      </c>
      <c r="B8" s="91" t="s">
        <v>255</v>
      </c>
      <c r="C8" s="92">
        <v>16900</v>
      </c>
      <c r="D8" s="63" t="s">
        <v>36</v>
      </c>
      <c r="E8" s="63"/>
      <c r="F8" s="63"/>
      <c r="G8" s="91"/>
      <c r="H8" s="92"/>
      <c r="I8" s="77"/>
      <c r="J8" s="66">
        <f aca="true" t="shared" si="0" ref="J8:J26">C8*I8</f>
        <v>0</v>
      </c>
    </row>
    <row r="9" spans="1:10" ht="12.75">
      <c r="A9" s="60">
        <v>3</v>
      </c>
      <c r="B9" s="91" t="s">
        <v>132</v>
      </c>
      <c r="C9" s="92">
        <v>2100</v>
      </c>
      <c r="D9" s="63" t="s">
        <v>36</v>
      </c>
      <c r="E9" s="63"/>
      <c r="F9" s="63"/>
      <c r="G9" s="91"/>
      <c r="H9" s="92"/>
      <c r="I9" s="77"/>
      <c r="J9" s="66">
        <f t="shared" si="0"/>
        <v>0</v>
      </c>
    </row>
    <row r="10" spans="1:10" ht="12.75">
      <c r="A10" s="60">
        <v>4</v>
      </c>
      <c r="B10" s="91" t="s">
        <v>133</v>
      </c>
      <c r="C10" s="92">
        <v>1800</v>
      </c>
      <c r="D10" s="63" t="s">
        <v>36</v>
      </c>
      <c r="E10" s="63"/>
      <c r="F10" s="63"/>
      <c r="G10" s="91"/>
      <c r="H10" s="92"/>
      <c r="I10" s="77"/>
      <c r="J10" s="66">
        <f t="shared" si="0"/>
        <v>0</v>
      </c>
    </row>
    <row r="11" spans="1:10" ht="12.75">
      <c r="A11" s="60">
        <v>5</v>
      </c>
      <c r="B11" s="91" t="s">
        <v>134</v>
      </c>
      <c r="C11" s="92">
        <v>1200</v>
      </c>
      <c r="D11" s="63" t="s">
        <v>36</v>
      </c>
      <c r="E11" s="63"/>
      <c r="F11" s="63"/>
      <c r="G11" s="91"/>
      <c r="H11" s="92"/>
      <c r="I11" s="77"/>
      <c r="J11" s="66">
        <f t="shared" si="0"/>
        <v>0</v>
      </c>
    </row>
    <row r="12" spans="1:10" ht="12.75">
      <c r="A12" s="60">
        <v>6</v>
      </c>
      <c r="B12" s="91" t="s">
        <v>135</v>
      </c>
      <c r="C12" s="92">
        <v>180</v>
      </c>
      <c r="D12" s="63" t="s">
        <v>36</v>
      </c>
      <c r="E12" s="63"/>
      <c r="F12" s="63"/>
      <c r="G12" s="91"/>
      <c r="H12" s="92"/>
      <c r="I12" s="77"/>
      <c r="J12" s="66">
        <f t="shared" si="0"/>
        <v>0</v>
      </c>
    </row>
    <row r="13" spans="1:10" ht="12.75">
      <c r="A13" s="60">
        <v>7</v>
      </c>
      <c r="B13" s="91" t="s">
        <v>136</v>
      </c>
      <c r="C13" s="92">
        <v>500</v>
      </c>
      <c r="D13" s="63" t="s">
        <v>36</v>
      </c>
      <c r="E13" s="63"/>
      <c r="F13" s="63"/>
      <c r="G13" s="91"/>
      <c r="H13" s="92"/>
      <c r="I13" s="77"/>
      <c r="J13" s="66">
        <f t="shared" si="0"/>
        <v>0</v>
      </c>
    </row>
    <row r="14" spans="1:10" ht="25.5">
      <c r="A14" s="60">
        <v>8</v>
      </c>
      <c r="B14" s="91" t="s">
        <v>137</v>
      </c>
      <c r="C14" s="92">
        <v>3630</v>
      </c>
      <c r="D14" s="63" t="s">
        <v>36</v>
      </c>
      <c r="E14" s="63"/>
      <c r="F14" s="63"/>
      <c r="G14" s="91"/>
      <c r="H14" s="92"/>
      <c r="I14" s="77"/>
      <c r="J14" s="66">
        <f t="shared" si="0"/>
        <v>0</v>
      </c>
    </row>
    <row r="15" spans="1:10" ht="25.5">
      <c r="A15" s="60">
        <v>9</v>
      </c>
      <c r="B15" s="91" t="s">
        <v>138</v>
      </c>
      <c r="C15" s="92">
        <v>35140</v>
      </c>
      <c r="D15" s="63" t="s">
        <v>36</v>
      </c>
      <c r="E15" s="63"/>
      <c r="F15" s="63"/>
      <c r="G15" s="91"/>
      <c r="H15" s="92"/>
      <c r="I15" s="77"/>
      <c r="J15" s="66">
        <f t="shared" si="0"/>
        <v>0</v>
      </c>
    </row>
    <row r="16" spans="1:10" ht="25.5">
      <c r="A16" s="60">
        <v>10</v>
      </c>
      <c r="B16" s="91" t="s">
        <v>139</v>
      </c>
      <c r="C16" s="92">
        <v>11740</v>
      </c>
      <c r="D16" s="63" t="s">
        <v>36</v>
      </c>
      <c r="E16" s="63"/>
      <c r="F16" s="63"/>
      <c r="G16" s="91"/>
      <c r="H16" s="92"/>
      <c r="I16" s="77"/>
      <c r="J16" s="66">
        <f t="shared" si="0"/>
        <v>0</v>
      </c>
    </row>
    <row r="17" spans="1:10" ht="25.5">
      <c r="A17" s="60">
        <v>11</v>
      </c>
      <c r="B17" s="91" t="s">
        <v>256</v>
      </c>
      <c r="C17" s="100">
        <v>74200</v>
      </c>
      <c r="D17" s="63" t="s">
        <v>36</v>
      </c>
      <c r="E17" s="63"/>
      <c r="F17" s="63"/>
      <c r="G17" s="91"/>
      <c r="H17" s="100"/>
      <c r="I17" s="77"/>
      <c r="J17" s="66">
        <f t="shared" si="0"/>
        <v>0</v>
      </c>
    </row>
    <row r="18" spans="1:10" ht="25.5">
      <c r="A18" s="60">
        <v>12</v>
      </c>
      <c r="B18" s="91" t="s">
        <v>140</v>
      </c>
      <c r="C18" s="92">
        <v>23400</v>
      </c>
      <c r="D18" s="63" t="s">
        <v>36</v>
      </c>
      <c r="E18" s="63"/>
      <c r="F18" s="63"/>
      <c r="G18" s="91"/>
      <c r="H18" s="92"/>
      <c r="I18" s="77"/>
      <c r="J18" s="66">
        <f t="shared" si="0"/>
        <v>0</v>
      </c>
    </row>
    <row r="19" spans="1:10" ht="12.75">
      <c r="A19" s="60">
        <v>13</v>
      </c>
      <c r="B19" s="91" t="s">
        <v>141</v>
      </c>
      <c r="C19" s="92">
        <v>1600</v>
      </c>
      <c r="D19" s="63" t="s">
        <v>36</v>
      </c>
      <c r="E19" s="63"/>
      <c r="F19" s="63"/>
      <c r="G19" s="91"/>
      <c r="H19" s="92"/>
      <c r="I19" s="77"/>
      <c r="J19" s="66">
        <f t="shared" si="0"/>
        <v>0</v>
      </c>
    </row>
    <row r="20" spans="1:10" ht="12.75">
      <c r="A20" s="60">
        <v>14</v>
      </c>
      <c r="B20" s="91" t="s">
        <v>142</v>
      </c>
      <c r="C20" s="92">
        <v>34884</v>
      </c>
      <c r="D20" s="63" t="s">
        <v>36</v>
      </c>
      <c r="E20" s="63"/>
      <c r="F20" s="63"/>
      <c r="G20" s="91"/>
      <c r="H20" s="92"/>
      <c r="I20" s="77"/>
      <c r="J20" s="66">
        <f t="shared" si="0"/>
        <v>0</v>
      </c>
    </row>
    <row r="21" spans="1:10" ht="12.75">
      <c r="A21" s="60">
        <v>15</v>
      </c>
      <c r="B21" s="91" t="s">
        <v>143</v>
      </c>
      <c r="C21" s="92">
        <v>27000</v>
      </c>
      <c r="D21" s="63" t="s">
        <v>36</v>
      </c>
      <c r="E21" s="63"/>
      <c r="F21" s="63"/>
      <c r="G21" s="91"/>
      <c r="H21" s="92"/>
      <c r="I21" s="77"/>
      <c r="J21" s="66">
        <f t="shared" si="0"/>
        <v>0</v>
      </c>
    </row>
    <row r="22" spans="1:10" ht="25.5">
      <c r="A22" s="60">
        <v>16</v>
      </c>
      <c r="B22" s="91" t="s">
        <v>144</v>
      </c>
      <c r="C22" s="92">
        <v>417160</v>
      </c>
      <c r="D22" s="63" t="s">
        <v>36</v>
      </c>
      <c r="E22" s="63"/>
      <c r="F22" s="63"/>
      <c r="G22" s="91"/>
      <c r="H22" s="92"/>
      <c r="I22" s="77"/>
      <c r="J22" s="66">
        <f t="shared" si="0"/>
        <v>0</v>
      </c>
    </row>
    <row r="23" spans="1:10" ht="25.5">
      <c r="A23" s="60">
        <v>17</v>
      </c>
      <c r="B23" s="91" t="s">
        <v>145</v>
      </c>
      <c r="C23" s="92">
        <v>456000</v>
      </c>
      <c r="D23" s="63" t="s">
        <v>36</v>
      </c>
      <c r="E23" s="63"/>
      <c r="F23" s="63"/>
      <c r="G23" s="91"/>
      <c r="H23" s="92"/>
      <c r="I23" s="77"/>
      <c r="J23" s="66">
        <f t="shared" si="0"/>
        <v>0</v>
      </c>
    </row>
    <row r="24" spans="1:10" ht="25.5">
      <c r="A24" s="60">
        <v>18</v>
      </c>
      <c r="B24" s="91" t="s">
        <v>146</v>
      </c>
      <c r="C24" s="92">
        <v>330000</v>
      </c>
      <c r="D24" s="63" t="s">
        <v>36</v>
      </c>
      <c r="E24" s="63"/>
      <c r="F24" s="63"/>
      <c r="G24" s="91"/>
      <c r="H24" s="92"/>
      <c r="I24" s="77"/>
      <c r="J24" s="66">
        <f t="shared" si="0"/>
        <v>0</v>
      </c>
    </row>
    <row r="25" spans="1:10" ht="25.5">
      <c r="A25" s="60">
        <v>19</v>
      </c>
      <c r="B25" s="91" t="s">
        <v>147</v>
      </c>
      <c r="C25" s="92">
        <v>129500</v>
      </c>
      <c r="D25" s="63" t="s">
        <v>36</v>
      </c>
      <c r="E25" s="63"/>
      <c r="F25" s="63"/>
      <c r="G25" s="91"/>
      <c r="H25" s="92"/>
      <c r="I25" s="77"/>
      <c r="J25" s="66">
        <f t="shared" si="0"/>
        <v>0</v>
      </c>
    </row>
    <row r="26" spans="1:10" ht="25.5">
      <c r="A26" s="60">
        <v>20</v>
      </c>
      <c r="B26" s="91" t="s">
        <v>148</v>
      </c>
      <c r="C26" s="92">
        <v>32200</v>
      </c>
      <c r="D26" s="63" t="s">
        <v>36</v>
      </c>
      <c r="E26" s="63"/>
      <c r="F26" s="63"/>
      <c r="G26" s="91"/>
      <c r="H26" s="92"/>
      <c r="I26" s="77"/>
      <c r="J26" s="66">
        <f t="shared" si="0"/>
        <v>0</v>
      </c>
    </row>
    <row r="27" spans="1:10" ht="12.75">
      <c r="A27" s="164" t="s">
        <v>224</v>
      </c>
      <c r="B27" s="164"/>
      <c r="C27" s="164"/>
      <c r="D27" s="164"/>
      <c r="E27" s="164"/>
      <c r="F27" s="164"/>
      <c r="G27" s="164"/>
      <c r="H27" s="164"/>
      <c r="I27" s="164"/>
      <c r="J27" s="164"/>
    </row>
  </sheetData>
  <sheetProtection/>
  <mergeCells count="3">
    <mergeCell ref="E2:H2"/>
    <mergeCell ref="A27:J27"/>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Łukasz Sendo</cp:lastModifiedBy>
  <cp:lastPrinted>2021-09-16T05:48:10Z</cp:lastPrinted>
  <dcterms:created xsi:type="dcterms:W3CDTF">2003-05-16T10:10:29Z</dcterms:created>
  <dcterms:modified xsi:type="dcterms:W3CDTF">2021-09-16T05:48:25Z</dcterms:modified>
  <cp:category/>
  <cp:version/>
  <cp:contentType/>
  <cp:contentStatus/>
</cp:coreProperties>
</file>