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610" windowHeight="12465" tabRatio="839" firstSheet="3" activeTab="1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definedName name="_xlfn.AGGREGATE" hidden="1">#NAME?</definedName>
    <definedName name="_xlnm.Print_Area" localSheetId="1">'część 1'!$A$1:$J$15</definedName>
    <definedName name="_xlnm.Print_Area" localSheetId="10">'część 10'!$A$1:$J$8</definedName>
    <definedName name="_xlnm.Print_Area" localSheetId="11">'część 11'!$A$1:$J$21</definedName>
    <definedName name="_xlnm.Print_Area" localSheetId="12">'część 12'!$A$1:$J$8</definedName>
    <definedName name="_xlnm.Print_Area" localSheetId="13">'część 13'!$A$1:$J$11</definedName>
    <definedName name="_xlnm.Print_Area" localSheetId="14">'część 14'!$A$1:$J$10</definedName>
    <definedName name="_xlnm.Print_Area" localSheetId="15">'część 15'!$A$1:$J$11</definedName>
    <definedName name="_xlnm.Print_Area" localSheetId="16">'część 16'!$A$1:$J$11</definedName>
    <definedName name="_xlnm.Print_Area" localSheetId="17">'część 17'!$A$1:$J$10</definedName>
    <definedName name="_xlnm.Print_Area" localSheetId="18">'część 18'!$A$1:$J$8</definedName>
    <definedName name="_xlnm.Print_Area" localSheetId="19">'część 19'!$A$1:$J$8</definedName>
    <definedName name="_xlnm.Print_Area" localSheetId="2">'część 2'!$A$1:$J$32</definedName>
    <definedName name="_xlnm.Print_Area" localSheetId="20">'część 20'!$A$1:$J$22</definedName>
    <definedName name="_xlnm.Print_Area" localSheetId="21">'część 21'!$A$1:$J$24</definedName>
    <definedName name="_xlnm.Print_Area" localSheetId="22">'część 22'!$A$1:$J$11</definedName>
    <definedName name="_xlnm.Print_Area" localSheetId="3">'część 3'!$A$1:$J$22</definedName>
    <definedName name="_xlnm.Print_Area" localSheetId="4">'część 4'!$A$1:$J$12</definedName>
    <definedName name="_xlnm.Print_Area" localSheetId="5">'część 5'!$A$1:$J$8</definedName>
    <definedName name="_xlnm.Print_Area" localSheetId="6">'część 6'!$A$1:$J$22</definedName>
    <definedName name="_xlnm.Print_Area" localSheetId="7">'część 7'!$A$1:$J$11</definedName>
    <definedName name="_xlnm.Print_Area" localSheetId="8">'część 8'!$A$1:$J$27</definedName>
    <definedName name="_xlnm.Print_Area" localSheetId="9">'część 9'!$A$1:$J$13</definedName>
    <definedName name="_xlnm.Print_Area" localSheetId="0">'formularz oferty'!$A$1:$G$73</definedName>
  </definedNames>
  <calcPr fullCalcOnLoad="1"/>
</workbook>
</file>

<file path=xl/sharedStrings.xml><?xml version="1.0" encoding="utf-8"?>
<sst xmlns="http://schemas.openxmlformats.org/spreadsheetml/2006/main" count="751" uniqueCount="267">
  <si>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</si>
  <si>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</si>
  <si>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</si>
  <si>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</si>
  <si>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</si>
  <si>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</si>
  <si>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</si>
  <si>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</si>
  <si>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</si>
  <si>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</si>
  <si>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</si>
  <si>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</si>
  <si>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</si>
  <si>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</si>
  <si>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</si>
  <si>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</si>
  <si>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</si>
  <si>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</si>
  <si>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</si>
  <si>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</si>
  <si>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</si>
  <si>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</si>
  <si>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</si>
  <si>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</si>
  <si>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</si>
  <si>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</si>
  <si>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</si>
  <si>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</si>
  <si>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</si>
  <si>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</si>
  <si>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</si>
  <si>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załącznik nr ….. do umowy</t>
  </si>
  <si>
    <t>Przedmiot zamówienia</t>
  </si>
  <si>
    <t>ARKUSZ CENOWY</t>
  </si>
  <si>
    <t>Część</t>
  </si>
  <si>
    <t>Producent</t>
  </si>
  <si>
    <t>szt.</t>
  </si>
  <si>
    <t>Załącznik nr 1 do SWZ</t>
  </si>
  <si>
    <t>Oferujemy wykonanie całego przedmiotu zamówienia za cenę:</t>
  </si>
  <si>
    <t>Oświadczamy, że oferujemy realizację przedmiotu zamówienia zgodnie z zasadami określonymi w specyfikacji warunków zamówienia wraz z załącznikami.</t>
  </si>
  <si>
    <t>Oświadczamy, że termin płatności wynosi: do 60 dni.</t>
  </si>
  <si>
    <t>Oświadczamy, że jesteśmy *:</t>
  </si>
  <si>
    <t xml:space="preserve">
 




</t>
  </si>
  <si>
    <t xml:space="preserve">mikroprzedsiębiorstwem 
małym przedsiębiorstwem 
średnim przedsiębiorstwem
jednoosobową działalnością gospodarczą 
osobą fizyczną nieprowadzącą działalności gospodarczej
inny rodzaj (w tym duże przedsiębiorstwo)
</t>
  </si>
  <si>
    <t>*zaznaczyć właściwe</t>
  </si>
  <si>
    <t>Oświadczamy, że zapoznaliśmy się ze specyfikacją warunków zamówienia wraz z jej załącznikami i nie wnosimy do niej zastrzeżeń oraz, że zdobyliśmy konieczne informacje do przygotowania oferty.</t>
  </si>
  <si>
    <t>10.</t>
  </si>
  <si>
    <t>Oświadczamy, że jesteśmy związani niniejszą ofertą przez okres podany w specyfikacji warunków zamówienia.</t>
  </si>
  <si>
    <t>11.</t>
  </si>
  <si>
    <t>12.</t>
  </si>
  <si>
    <t>załącznik nr 1a do SWZ</t>
  </si>
  <si>
    <t>DFP.271.87.2021.AM</t>
  </si>
  <si>
    <t>Dostawa materiałów opatrunkowych i higienicznych</t>
  </si>
  <si>
    <r>
      <t xml:space="preserve">Oświadczam, że wybór niniejszej oferty będzie prowadził do powstania u Zamawiającego obowiązku podatkowego zgodnie z przepisami o podatku od towarów i usług w zakresie*: 
………………………………………………………………………………………………………......................................
</t>
    </r>
    <r>
      <rPr>
        <i/>
        <sz val="11"/>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</si>
  <si>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11"/>
        <color indexed="8"/>
        <rFont val="Garamond"/>
        <family val="1"/>
      </rPr>
      <t>* Jeżeli wykonawca nie poda tych informacji to Zamawiający przyjmie, że wykonawca nie zamierza powierzać żadnej części zamówienia podwykonawcy</t>
    </r>
  </si>
  <si>
    <t xml:space="preserve">Oświadczamy, że zamówienie będziemy wykonywać do czasu wyczerpania kwoty wynagrodzenia umownego, jednak nie dłużej niż przez 30 miesięcy od daty zawarcia umowy.
</t>
  </si>
  <si>
    <t>Poz.</t>
  </si>
  <si>
    <t>Parametry wymagane</t>
  </si>
  <si>
    <t xml:space="preserve">Ilość </t>
  </si>
  <si>
    <t>Klasa wyrobu</t>
  </si>
  <si>
    <t>Numer katalogowy 
(jeżeli istnieje)</t>
  </si>
  <si>
    <t xml:space="preserve">Spodenki uniwersalne do badania proktologicznego w rozmiarze uniwersalnym. Możliwe zaoferowanie spodenek  z włókniny typu SMS. </t>
  </si>
  <si>
    <t>Torba na wymiociny z absorberem, wyskalowana, o pojemności 1500 ml  wykonana z przezroczystej folii  lub z mlecznego przejrzystego materiału (folii) pozwalającej weryfikować treść wymiocin, posiadająca sztywny plastikowy ustnik dopasowany do kształtu twarzy charakteryzujący się wcięciem umożliwiającym zabezpieczenie przed wylaniem zawartości oraz odcinającym przykry zapach.</t>
  </si>
  <si>
    <t>Szczoteczka do chirurgicznego mycia rąk, sucha, jednorazowego użytku, sterylna, zaopatrzona z jednej strony w nylonową lub polietylenową szczotkę, a z drugiej w miękką gąbkę, ze szpatułką do czyszczenia paznokci.</t>
  </si>
  <si>
    <t>Prześcieradło podgumowane rozm. 140 x 70 cm (+/- 10%)</t>
  </si>
  <si>
    <t>Jałowa taśma samoprzylepna. Pakowane pojedynczo. Rozmiar min. 9cm x 50cm</t>
  </si>
  <si>
    <t>Sterylny rękaw wykonany z włókniny SMMS (polipropylenowej), zakończony elastycznym mankietem. Pakowany podwójnie w opakowanie papier/folia.</t>
  </si>
  <si>
    <t xml:space="preserve">Torba na płyny min 50x50cm z przylepcem, filtrem, portem wyjściowym i
kształtowalnym paskiem , wykonana z przźroczystego polietylenu , opakowanie papierowo - foliowe </t>
  </si>
  <si>
    <t xml:space="preserve">Maska chirurgiczna czterowarstwowa z osłoną na oczy. Osłona pokryta folią ochronną zdejmowaną przed użyciem. Mocowana na troki. Posiada wkładkę modelującą na nos o dł.min. 13cm. Typ IIR odporny na rozpryski zgodnie z normą EN14683:2005 lub równoważną. Skuteczność filtracji bakteryjnej (BFE) - 99,99 %, Ciśnienie różnicowe 32,78 Pa/cm˛. Odporna na rozpryski &gt;120 mmHg. Wymiary maski min.18cm x9,5cm. Mocowana na troki (2x min.43cm górne, 2x min.37cm dolne)  </t>
  </si>
  <si>
    <t>Kompresy włókninowe, jałowe. Rozmiar 10cm x 10cm, opak.=20 szt.  Kompresy z włókninowe o gramaturze 30-40g/m2, 4 warstwowe, jałowe - sterylizowane w zwalidowanym procesie potwierdzone raportem walidacji (klasa co najmniej IIa), dopuszcza sie wyroby sterylizowane metodą radiacyjną, pod warunkiem spełnienia normy PN-EN ISO 11137-1-3:2007  lub równoważnej.</t>
  </si>
  <si>
    <t>op.</t>
  </si>
  <si>
    <t>Kompresy z gazy 17 nitkowej, 16 warstw z nitką Rtg jałowe. Rozmiar 5cm x 5cm,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</si>
  <si>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Kompresy z gazy 17 nitkowej, 16 warstw jałowe. Rozmiar 10cm x 20cm,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</si>
  <si>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Kompresy z gazy 17 nitkowej, 16 warstw jałowe. Rozmiar 10cm x 10cm,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</si>
  <si>
    <t>Jałowy zestaw operacyjny, skład; serweta operacyjna 45x45cm z gazy 17 nitkowej 6 warstwowej z nitka RTG i tasiemką - 4 szt., kompresy z gazy 17 nitkowej 16 warstwowej z nitką RTG: 10cm x 10cm - 40 szt., kompresy z gazy 17 nitkowej 16 warstwowej z nitką RTG: 5cm x 5cm - 20 szt.</t>
  </si>
  <si>
    <t>zest.</t>
  </si>
  <si>
    <t xml:space="preserve">Jałowe kompresy z gazy 17 nitkowej, 8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</si>
  <si>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Jałowe kompresy z gazy 17 nitkowej, 12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</si>
  <si>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 xml:space="preserve">Jałowe kompresy z gazy 17 nitkowej, 12 warstw. Rozmiar 10cm x 10cm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</si>
  <si>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Kompresy z gazy 17 nitkowej, 12 warstw, niejałowe klasa IIa reguła 7, rozmiar 5cm x 5cm (+/-10%), opak.=100 szt.</t>
  </si>
  <si>
    <t>Kompresy z gazy 17 nitkowej,12 warstw, niejałowe.klasa IIa reguła 7, rozmiar 7,5cm x 7,5cm (+/-10%), opak.=100 szt.</t>
  </si>
  <si>
    <t>Kompresy z gazy 17 nitkowej, 12 warstw, niejałowe.klasa IIa reguła 7, rozmiar 10cm x 10cm (+/-10%), opak.=100 szt.</t>
  </si>
  <si>
    <t>Kompresy włókninowe, niejałowe. Rozmiar 5cm x 5cm, opak.=100 szt.</t>
  </si>
  <si>
    <t>Kompresy włókninowe, niejałowe. Rozmiar 10cm x 10cm, opak.=100 szt.</t>
  </si>
  <si>
    <t xml:space="preserve">Kompresy włókninowe, jałowe. Rozmiar 5cm x 5cm, opak.=2 szt. Kompresy z włókninowe o gramaturze 30-40g/m2, 4 warstwowe, jałowe - sterylizowane w zwalidowanym procesie potwierdzone raportem walidacji (klasa co najmniej IIa), dopuszcza się wyroby sterylizowane metodą radiacyjną, pod warunkiem spełnienia normy PN-EN ISO 11137-1-3:2007  lub równoważnej. </t>
  </si>
  <si>
    <t>Kompresy z gazy 17 nitkowej, jałowe 16 warstw z nitką radiacyjną RTG. Rozmiar 10cm x 10cm, opak.=10 szt. Kompresy z gazy bielonej metodą bezchlorową, brzegi kompresów podwinięte, 100% bawełny, jałowe - sterylizowane w parze wodnej (klasa co najmniej IIa), lub sterylizowane metodą radiacyjną, pod warunkiem spełnienia normy PN-EN ISO 11137-1-3:2007  lub równoważnej.</t>
  </si>
  <si>
    <t xml:space="preserve">Gaza bielona, 17 nitkowa w metrach bieżących. Rozmiar szer. min. 90-120cm. </t>
  </si>
  <si>
    <t>mb</t>
  </si>
  <si>
    <t xml:space="preserve">Kompresy włókninowe, niejałowe. Rozmiar 10cm x 10cm, opak.=100 szt. </t>
  </si>
  <si>
    <t>Kompresy z gazy 17 nitkowej,16 warstw, niejałowe. rozmiar 10cm x 20cm, opak.=100 szt.  Kompresy z gazy bielonej metodą bezchlorową, brzegi kompresów podwinięte, 100% bawełny, niejałowe.klasa IIa reguła 7</t>
  </si>
  <si>
    <t>Jałowe kompresy z gazy 17 nitkowej, 12 warstw. Rozmiar 7,5cm x 7,5cm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</si>
  <si>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Jałowe kompresy z gazy 17 nitkowej, 12 warstw. Rozmiar 10cm x 10cm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</si>
  <si>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Jałowe kompresy z gazy 17 nitkowej, 12 warstw. Rozmiar 10cm x 20cm (+/-10%), opak.=3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</si>
  <si>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Wata bawełniana 100% lub bawełniano-wiskozowa. Opak.=500g</t>
  </si>
  <si>
    <t xml:space="preserve">Opaska elastyczna o rozciągliwości 90-140 % z zapinką, tkana, pakowane pojedynczo. Rozmiar 12cm x 4-5m.  </t>
  </si>
  <si>
    <t xml:space="preserve">Opaska elastyczna o rozciągliwości 90-140 % z zapinką, tkana, pakowane pojedynczo. Rozmiar 15cm x 4-5m.  </t>
  </si>
  <si>
    <t>Opaska kohezyjna pakowane pojedynczo. Rozmiar 8cm x 4-5m</t>
  </si>
  <si>
    <t xml:space="preserve">Elastyczna siatka opatrunkowa (w stanie nierozciągniętym). Rozmiar: długość min. 1000cm, szerokość min. 7,0-9,5cm. </t>
  </si>
  <si>
    <t xml:space="preserve">Elastyczna siatka opatrunkowa (w stanie nierozciągniętym). Rozmiar: długość min. 1000cm, szerokość min. 14-16cm. </t>
  </si>
  <si>
    <t>Elastyczna siatka opatrunkowa (w stanie nierozciągniętym). Rozmiar: długość min. 1000cm, szerokość 1,5 -2,5 cm</t>
  </si>
  <si>
    <t xml:space="preserve">Elastyczna siatka opatrunkowa (w stanie nierozciągniętym). Rozmiar: długość min. 100cm, szerokość min. 7,0-9,5cm. </t>
  </si>
  <si>
    <t xml:space="preserve">Elastyczna siatka opatrunkowa (w stanie nierozciągniętym). Rozmiar: długość min. 100cm, szerokość min. 14-16cm. </t>
  </si>
  <si>
    <t>Elastyczna siatka opatrunkowa (w stanie nierozciągnietym). Rozmiar: długość 1000 cm, szerokość od  3,5-4,0 cm do 4,5-5,0 cm</t>
  </si>
  <si>
    <t>Syntetyczny podkład pod opatrunek gipsowy. Rozmiar 10cm x 3m</t>
  </si>
  <si>
    <t>Syntetyczny podkład pod opatrunek gipsowy. Rozmiar 15cm x 3m</t>
  </si>
  <si>
    <t>Syntetyczny podkład pod opatrunek gipsowy. Rozmiar 20cm x 3m</t>
  </si>
  <si>
    <t>Jałowa folia z elastycznym kręgiem do ochrony brzegów rany operacyjnej z ringiem 12-13cm do laparotomii.</t>
  </si>
  <si>
    <t>Jałowa folia z elastycznym kręgiem do ochrony brzegów rany operacyjnej z ringiem 17-18cm do laparotomii.</t>
  </si>
  <si>
    <t>Jałowa folia z elastycznym kręgiem do ochrony brzegów rany operacyjnej z ringiem 22-23cm do laparotomii.</t>
  </si>
  <si>
    <t>Jałowa folia z elastycznym kręgiem do ochrony brzegów rany operacyjnej z ringiem 27-28cm do laparotomii.</t>
  </si>
  <si>
    <r>
      <t xml:space="preserve">Uniwersalny bezigłowy przyrząd do przygotowywania i pobierania roztworów z fiolek o różnej średnicy szyjki i butelek,  z kolcem standardowym. Posiada mechanizm odpowietrzający z filtrem hydrofobowym bakteryjnym 0,2 mikrona zapewniający wyrównywanie ciśnienia w fiolce. Filtr na całej długości części chwytnej przyrządu, nie wystający poza przekrój poprzeczny i podłużny korpusu przyrządu, co umożliwia ergonomiczną pracę z przyrządem. Dostęp zabezpieczony  koreczkiem domykanym ręcznie. Objętość wypełnienia całego systemu 0,27ml. Konstrukcja wykluczającą kontakt leku z PCV i aluminium, wolne od lateksu. 
</t>
    </r>
  </si>
  <si>
    <t xml:space="preserve">Prześcieradło z włókniny polipropylenowej o gramaturze min. 35g/m2. Zielone lub niebieskie. Rozmiar 210cm x min 130cm ). </t>
  </si>
  <si>
    <t>Poszwa z włókniny polipropylenowej o gramaturze min. 25g/m2. Zielone lub niebieskie. Rozmiar 210cm x 140-160cm (+/-10%).</t>
  </si>
  <si>
    <t>Poszewka z włókniny polipropylenowej o gramaturze min. 25g/m2. Zielone lub niebieskie. Rozmiar 60cm x 80cm (+/-10%).</t>
  </si>
  <si>
    <t>Podkład z włókniny polipropylenowej o gramaturze min.35g/m2. Zielone lub niebieskie. Rozmiar 80cm x 90cm (+/-10%).</t>
  </si>
  <si>
    <t>Podkład higieniczny wykonany z włókniny polipropylenowej o gramaturze min. 40g/m2. Zielone lub niebieskie. Rozmiar 85-90cm x 140-160cm (+/-10%).</t>
  </si>
  <si>
    <t>Podkład Prześcieradło nieprzemakalne z nieprzepuszczalnym spodem, foliowo-wiskozowe lub z bibułą chłonną, wzmocnione nitkami co około min. 10  mm o gramaturze całkowitej min. 40g/m2. Kolor biały lub zielony Rozmiar 80cm x 210cm (+/-10%)</t>
  </si>
  <si>
    <t>Chusta trójkątna bawełniana - temblak. Wymagania dotyczące oferowanych produktów: 100% bawełny; kolor biały; każda sztuka pakowana pojedyńczo, w rozmiarze 140cm x 95cm x 95cm (+/-10%) .</t>
  </si>
  <si>
    <t>Czepek chirurgiczny z potnikiem, wykonany z włókniny wiskozowej perforowanej lub z włókniny polipropylenowej. Czepek  głęboki zabezpieczający szyję, wiązany na troki. Dostępny w kolorze niebieskim lub zielonym - do wyboru przez zamawiającego. Pakowany w kartonik w formie podajnika.</t>
  </si>
  <si>
    <t xml:space="preserve">Fartuch z cienkiej folii na rolce lub w kartonik po min .50 szt., o grubości min.0,028 mm. Biały. Rozmiar L.  </t>
  </si>
  <si>
    <t>Koszula operacyjna - dla pacjenta, wykonana z nieprześwitujacej włókniny, polipropylenowej, wiązana z tyłu dwie pary troków, rozcięta z tyłu. Rozmiar L i XL. Lub M/L i XL/XXL lub koszula w rozmiarze uniwersalnym Długość koszuli min. 110 cm.</t>
  </si>
  <si>
    <t>Jednorazowa koszula dla pacjenta z krótkim rękawem, wkładana przez głowę wykonana z miękkiej włókniny nieprześwitująca, rozmiar uniwersalny wiązana na troczki.  Długość koszuli min. 110 cm.
Zamawiający dopuszcza koszule z wszywanymi rękawami bez wiązania. Zamawiajacy dopuszcza zaoferowanie koszuli wykonanej z włókniny SMS w rozmiarach S-XXL.</t>
  </si>
  <si>
    <t>Ochraniacze na buty jednorazowego użytku wykonane z włókniny polipropylenowej o gramaturze 25-30 g/m2, ściągane elastyczną gumką dookoła kostki, rozmiar uniwersalny.</t>
  </si>
  <si>
    <t>para</t>
  </si>
  <si>
    <t>Okrągły czepek w kształcie beretu ściągnięty nieuciskającą gumką w rozmiarze min 50 cm, po rozciągnięciu, z włókniny polipropylenowej Spunbond o gramaturze min.16 g/m2. Kolor zielony lub biały do wyboru. Pakowany po 100 szt. Zgodny z EN 13485 i EN 14001 lub równoważną</t>
  </si>
  <si>
    <t>Czepek o kroju furażerki uniwersalny, oddychający z możliwością wywijania, wiązany na troki, część boczna wykonana z wzmocnionej włókniny absorpcyjnej pochłaniającej pot o gramaturze min. 25 g/m2, część górna przewiewna z polipropylenu SMS o gramaturze max. 10 g/m2. Zgodny z EN 13485 i EN 14001 lub równoważną.</t>
  </si>
  <si>
    <t>Myjki  do  toalety pacjenta o skali pH 4,5-6,5; hipoalergiczne, wstępnie nawilżone o wymiarach 20-25 x 20-33 cm,  nie wymagający spłukiwania roztwór oczyszczający i nawilżający, z substancją o działaniu p/bakteryjnym, bez lateksu, w całkowicie izolowanym, zamykanym opakowaniu, możliwość podgrzewania w kuchence mikrofalowej. Instrukcja użycia w formie piktogramu umieszczonym na opakowaniu jednostkowym</t>
  </si>
  <si>
    <t>Jałowa serweta nieprzemakalna i absorpcyjna - nieprzylepna wykonana z włókien pełnobarierowych laminowanych, minimum dwuwarstwowych. Gramarura min. 55g/m2. Rozmiar 50cm x 50cm (+/-20%).</t>
  </si>
  <si>
    <t>Jałowa serweta na stolik Mayo z wzmocnioną wartstwą na instrumentarium wykonana z włókien pełnobarierowych laminowanych, minimum dwuwarstwowych. Rozmiar min. 75cm x 145cm (+/-20%).</t>
  </si>
  <si>
    <t>Jałowa serweta nieprzemakalna i absorpcyjna samoprzylepna wykonana z włókien pełnobarierowych laminowanych, minimum dwuwarstwowych. Gramarura min. 55g/m2. Rozmiar 75cm x 80cm (+/-20%).</t>
  </si>
  <si>
    <t>Jałowa serweta nieprzemakalna i absorpcyjna samoprzylepna wykonana z włókien pełnobarierowych laminowanych, minimum dwuwarstwowych. Gramarura min. 55g/m2. Rozmiar 175cm x 180cm (+/-20%).</t>
  </si>
  <si>
    <t>Przylepiec włókninowy, paroprzepuszczalny, pokryty hypoalergicznym klejem akrylowym. Rozmiar 1,25cm x 9-10m.</t>
  </si>
  <si>
    <t xml:space="preserve">Przylepiec włókninowy, paroprzepuszczalny, pokryty hypoalergicznym klejem akrylowym. Rozmiar 5cm x 9-10m. </t>
  </si>
  <si>
    <t>Przylepiec włókninowy, elastyczny paroprzepuszczalny, pokryty hypoalergicznym klejem akrylowym. Rozmiar 10cm x 9-10m.</t>
  </si>
  <si>
    <t>Przylepiec włókninowy, elastyczny, paroprzepuszczalny, pokryty hypoalergicznym klejem akrylowym. Rozmiar 15cm x 9-10m.</t>
  </si>
  <si>
    <t>Przylepiec włókninowy, elastyczny, paroprzepuszczalny, pokryty hypoalergicznym klejem akrylowym. Rozmiar 20cm x 9-10m.</t>
  </si>
  <si>
    <t>Przylepiec włókninowy, elastyczny, paroprzepuszczalny, pokryty hypoalergicznym klejem akrylowym. Rozmiar 30cm x 9-10m.</t>
  </si>
  <si>
    <t xml:space="preserve">Przylepiec przeźroczysty z mikroporami, hypoalergiczny, pokryty hypoalergicznym klejem akrylowym, paroprzepuszczalny, dający się łatwo podzielić wzdłuż i w poprzek bez użycia nożyczek. Rozmiar 1,25cm x 9-10m. </t>
  </si>
  <si>
    <t>Przylepiec przeźroczysty z mikroporami, hypoalergiczny, pokryty hypoalergicznym klejem akrylowym, paroprzepuszczalny, dający się łatwo podzielić wzdłuż i w poprzek bez użycia nożyczek. Rozmiar 2,5cm x 9-10m</t>
  </si>
  <si>
    <t>Przylepiec przeźroczysty z mikroporami, hypoalergiczny, pokryty hypoalergicznym klejem akrylowym, paroprzepuszczalny, dający się łatwo podzielić wzdłuż i w poprzek bez użycia nożyczek. Rozmiar 5cm x 9-10m.</t>
  </si>
  <si>
    <t xml:space="preserve">Przylepiec na bazie jedwabiu, hypoalergiczny, pokryty hypoalergicznym klejem akrylowym, paroprzepuszczalny, łatwo dający się podzielić w poprzek bez użycia nożyczek. Rozmiar 5cm x 9-10m. </t>
  </si>
  <si>
    <t>Przylepiec z opatrunkiem, na bazie włókniny nieprzylegającym do ran, pokryty hypoalergicznym klejem akrylowym. Rozmiar 8cm x 5m.</t>
  </si>
  <si>
    <t>Hypoalergiczne, elastyczne, samoprzylepne paski do bez urazowego zamykania ran/zastąpienie szwów skórnych. Rozmiar 6mm x 38mm. .  6 szt. = 1 op.</t>
  </si>
  <si>
    <t>Hypoalergiczne, elastyczne, samoprzylepne paski do bez urazowego zamykania ran/zastąpienie szwów skórnych. Rozmiar 6mm x 70-80mm. 3 szt .= 1 op.</t>
  </si>
  <si>
    <t>Jałowy opatrunek z centralnie umieszczoną warstwą absorpcyjną nieprzywierającą do rany z mikroporowatą, elastyczną włókniną pokrytą hypoalergicznym klejem. Rozmiar 5cm x 7cm (+/-10%).</t>
  </si>
  <si>
    <t>Jałowy opatrunek z centralnie umieszczoną warstwą absorpcyjną nieprzywierającą do rany z mikroporowatą, elastyczną włókniną pokrytą hypoalergicznym klejem. Rozmiar 6cm x 10cm (+/-10%).</t>
  </si>
  <si>
    <t>Jałowy opatrunek z centralnie umieszczoną warstwą absorpcyjną nieprzywierającą do rany z mikroporowatą, elastyczną włókniną pokrytą hypoalergicznym klejem. Rozmiar 20cm x 10cm (+/-10%).</t>
  </si>
  <si>
    <t>Jałowy opatrunek z centralnie umieszczoną warstwą absorpcyjną nieprzywierającą do rany z mikroporowatą, elastyczną włókniną pokrytą hypoalergicznym klejem. Rozmiar 25cm x 10cm (+/-10%).</t>
  </si>
  <si>
    <t>Jałowy opatrunek z centralnie umieszczoną warstwą absorpcyjną nieprzywierającą do rany z mikroporowatą, elastyczną włókniną pokrytą hypoalergicznym klejem. Rozmiar 35cm x 10cm (+/-10%).</t>
  </si>
  <si>
    <t>Opatrunek przeznaczony do mocowania rurek donosowych .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Fiksator pakowany  w pudełka - dyspensery rozmiar 7,5x7,6cm +/-10%</t>
  </si>
  <si>
    <t>Plaster do stabilizacji rurek intubacyjnych. z  opatrunkiem do mocowania rurek intubacyjnych trzyelementowy składający się z taśmy typu rzep VELCRO i dwóch mocowań włókninowych z rzepem na policzek. Rozmiar uniwersalny.</t>
  </si>
  <si>
    <t>Opaska do mocowania rurki intubacyjnej, dwuczęściowa, z możliwością regulacji, wykonana z miękkiego materiału zapobiegającego odleżynom, dla dorosłych.</t>
  </si>
  <si>
    <t>Opaska do mocowania rurki tracheostomijnej, wykonana z miękkiego materiału niepowodującego podrażnień i odleżyn, z możliwością regulacji, dla dorosłych.</t>
  </si>
  <si>
    <t xml:space="preserve">Maska medyczna typu II  wykonane z trzech warstw włókniny, w tym wewnętrznej filtracyjnej, z wkładką modelującą na nos, z zakładkami w części centralnej umożliwiającymi dopasowanie do kształtu twarzy. Maska zgodna z normą PN-EN 14683: 2019 lub równoważną, skuteczność filtracji bakteryjnej 99% BFE, opór oddechowy poniżej 38 Pa/cm2, odporność na spryskanie &gt;16 kPa, czystość mikrobiologiczna &gt;30 cfu/g wg PN-EN ISO 11737-1 lub równoważną. Maska mocowana za uszy, za pomocą elastycznych gumek. 
Wymiary maski: długość 17,5 cm x szerokość 9,5 cm (±0,5 cm). Opakowanie zawiera  min.50 szt., pełni funkcję dyspensera. Wymagany nadruk na opakowaniu normy 14683:2019 lub równoważnej. </t>
  </si>
  <si>
    <t>Pokrowiec na aparaturę wykonany z mocnej przeźroczystej folii PE, ściągnięty elastyczną gumką umożliwiającą łatwe nałożenie na przyrząd, sterylny. Pakowane pojedynczo. Średnica po rozciągnięciu min. 80cm (+/-10%).</t>
  </si>
  <si>
    <t xml:space="preserve">Pokrowiec na przewody np. do laparoskopii lub artroskopii, z mocnej przeźroczystej folii PE, teleskopowo złożony z nieprzemakalnymi taśmami do mocowania na końcówkach, sterylny. Pakowane pojedynczo. Rozmiar 14-17cm x min. 220cm </t>
  </si>
  <si>
    <t>Jałowa, samoprzylepna folia chirurgiczna, antystatyczna, rozciągliwa, hypoalergiczna (pokryta klejem akrylowym) i nieprzepuszczalna dla bakterii, przepuszczalna dla pary wodnej, wodoszczelna. Paroprzepuszczalność  600-850g/m2/24h, grubość od 0,025mm do 0,030mm. Rozmiar 30cm x 28cm (+/-10%), powierzchnia przylepna 30cm x 21cm (+/-10%).</t>
  </si>
  <si>
    <t>Jałowa, samoprzylepna folia chirurgiczna, antystatyczna, rozciągliwa, hypoalergiczna (pokryta klejem akrylowym) i nieprzepuszczalna dla bakterii, przepuszczalna dla pary wodnej, wodoszczelna. Paroprzepuszczalność 600-850g/m2/24h, grubość od 0,025mm do 0,030mm. Rozmiar 15cm x 28cm (+/-10%), powierzchnia przylepna 15cm x 21cm (+/-10%).2</t>
  </si>
  <si>
    <t xml:space="preserve">Jałowa, samoprzylepna folia chirurgiczna, antystatyczna, rozciągliwa, hypoalergiczna (pokryta klejem akrylowym) i nieprzepuszczalna dla bakterii, przepuszczalna dla pary wodnej, wodoszczelna. Paroprzepuszczalność 600-850g/m2/24h, grubość od 0,025mm do 0,030mm. Rozmiar 40cm x 41cm (+/-10%)  powierzchnia przylepna 40cm x 40cm (+/-10%) </t>
  </si>
  <si>
    <t xml:space="preserve">Sterylna torba na narzędzia min. 33x40cm z przylepcem min 36x5cm, 1-komorowa. Torba wykonana jest z mocnej, przezroczystej folii polietylenowej. Produkt bez zawartości  lateksu. Opakowanie jednostkowe typu peel  pouch zaopatrzone w min. 3 etykiety samoprzylepne posiadające indeks wyrobu, numer lot, datę ważności, nazwę producenta. Produkt jednostkowy pakowany zbiorczo po min 50 szt.. Sterylizacja tlenkiem etylenu. </t>
  </si>
  <si>
    <t>Sterylna torba na narzędzia min. 30x40cm z przylepcem min. 36x5cm, 2 komory - jedna komora o szerokości min. 14 cm, druga min. 25 cm, dodatkowe usztywnienie na końcu. Torba wykonana jest z mocnej, przezroczystej folii polietylenowej o grubości min. 60µm. Produkt bez zawartości  lateksu. Opakowanie jednostkowe typu peel  pouch zaopatrzone w min. 3 etykiety samoprzylepne posiadające indeks wyrobu, numer lot, datę ważności, nazwę producenta. Produkt jednostkowy pakowany zbiorczo po min. 50 szt.. Sterylizacja tlenkiem etylenu.</t>
  </si>
  <si>
    <t>Ściereczka chłonna sterylna, wykonana z bardzo chłonnej celulozy, służąca do wycierania rąk przez operatora po myciu chirurgicznym oraz osuszania jałowych powierzchni, kolor biały. Rozmiar min. 30cm x 30cm. Pakowana pojedyńczo lub po dwie sztuki w opakowaniu.</t>
  </si>
  <si>
    <t>Jałowa serweta nieprzemakalna i absorpcyjna nieprzylepna wykonana z włókien pełnobarierowych laminowanych, minimum dwuwarstwowych. Gramarura min. 55g/m2. Rozmiar 80cm x 90cm (+/-20%).</t>
  </si>
  <si>
    <t>Jałowa serweta nieprzemakalna na stolik instrumentariuszki wykonana z włókien pełnobarierowych laminowanych, minimum dwuwarstwowych. Gramarura min. 55g/m2. Rozmiar 100cm x 150cm (+/-20%).</t>
  </si>
  <si>
    <t>Jałowa serweta nieprzemakalna i absorpcyjna samoprzylepna wykonana z włókien pełnobarierowych laminowanych, minimum dwuwarstwowych. Gramarura min. 55g/m2. Rozmiar 80cm x 90cm (+/-20%).</t>
  </si>
  <si>
    <t>Jałowa serweta nieprzemakalna i absorpcyjna nieprzylepna wykonana z włókien pełnobarierowych laminowanych, minimum dwuwarstwowych. Gramarura min. 55g/m2. Rozmiar 175cm x 150cm (+/-20%).</t>
  </si>
  <si>
    <t>Jałowa serweta nieprzemakalna z regulowaną średnicą otworu, z taśmą samoprzylepną wokół otworu wykonana z włókien pełnobarierowych laminowanych, minimum dwuwarstwowych. Gramarura min. 60g/m2. Rozmiar 70cm x 90cm (+/-20%).</t>
  </si>
  <si>
    <t>Opatrunek samoprzylepny na oko z przejrzystym okienkiem, pozwalającym zachować częściowe widzenie, struktura opatrunku pozwala skórze swobodnie oddychać, kształt łatwo dopasowujący się do warunków anatomicznych twarzy. Rozmiar 11cm x 8cm (+/-20%)</t>
  </si>
  <si>
    <t>Czepek jednorazowy do mycia głowy z szamponem i odżywką do bezwodnego mycia głowy - nie wymaga zwilżania i spłukiwania, posiadający dwuwarstwową strukturę. Możliwość podgrzania w kuchence mikrofalowej.</t>
  </si>
  <si>
    <t>Obłożenia jednorazowego użytku adaptera roboczego narzędzia RADIA o wymiarach 34x15,3 cm z przylepcem, pakowane sterylnie w opakowaniach użytkowych po 1 szt. obłożenia w opakowaniu. Opakowanie użytkowe powinno być wyposażone w etykietę zawierającą wszystkie wymagane prawem obowiązującym na terenie Polski informacje, w szczególności:     
- identyfikacja producenta
- nr identyfikujący produkt
- LOT
- datę przydatności do użycia</t>
  </si>
  <si>
    <t xml:space="preserve">Sterylny zestaw uniwersalny z bilaminatu ze wzmocnieniem . Skład zestawu:
1 x serweta na stolik narzędziowy min. 152x190 cm z folii min. PE 50µ z mikroteksturą ze wzmocnieniem (owinięcie zestawu)
1 x serweta na stolik Mayo 80x142 cm +/- 5% z folii PE ze wzmocnieniem z polipropylenu  min. 55x88cm , składana rewersowo
2 x serweta boczna min. 90x75 cm,ze wzmocnieniem min. 60x25 cm z przylepcem o długości 84cm  
 1 x  serweta dolna min. 175x190 cm, ze wzmocnieniem  min.67x25 cm ,ze zintegrowanym podwójnym organizatorem przewodów
1 x  serweta górna min. 240x150 cm ze wzmocnieniem min 67x25 cm, ze zintegrowanym podwójnym organizatorem przewodów
1 x  taśma lepna  włókninowa  9X50 cm +/- 10%
4 x ręcznik chłonny celulozowy  20x30 cm  +/- 10 % z mikrosiecią zabezpieczająca przed rozrywaniem
Serwety okrywające pacjenta wykonane z laminatu 2-warstwowego (polipropylen, polietylen) o gramaturze max.58g/m2 odpornego na penetracje płynów (&gt;175 cmH2O, odpornego na rozerwanie na mokro/sucho (min. 145kPa) o niskim współczynniku pylenia (współczynnik pylenia ≤1,7 log10). W obszarze krytycznym wzmocnienie chłonne pozbawione pylących włókien wiskozy i celulozy (polipropylen min 60 g/m² ), o łącznej gramaturze min 121 g/m². Dwucentymetrowa nieprzylepna końcówka przy paskach zabezpieczających taśmę lepną ułatwiającą mocowanie serwet na pacjencie, klej repozycjonowalny. I klasa palności. Zestaw spełnia wymagania dla procedur wysokiego ryzyka wg normy EN 13795 lub równoważnej pakowany sterylnie w przezroczystą, foliową torbę z portami do sterylizacji, posiada 4 etykiety samoprzylepne do dokumentacji medycznej zawierające: numer katalogowy, numer lot, datę ważności, nazwę producenta w tym 2 etykiety dodatkowo z kodem kreskowym. Sterylizacja tlenkiem etylenu. Zestawy pakowane zbiorczo w worek foliowy, następnie karton. </t>
  </si>
  <si>
    <t>zest</t>
  </si>
  <si>
    <t xml:space="preserve">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min 2,5 cm ( obie części ) x min 13 cm 
4 x ręcznik chłonny z mikrosiecią zabezpieczająca przed rozrywaniem  20x30 +/-10 %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spełnia wymagania dla procedur wysokiego ryzyka wg normy EN 13795 lub równoważnej,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t>
  </si>
  <si>
    <t>Sterylny zestaw uniwersalny z bilaminatu  wzmocniony z fartuchami wzmocnionymi. Skład zestawu:
1 x serweta na stolik narzędziowy min 140x min190 cm 
1 x serweta na stolik Mayo 85x145 cm +/- 5 
2 x przylepna  serweta min 90x75cm ze wzmocnieniem min 60x25 cm 
1 x przylepna  serweta  min240x min 150 cm ze wzmocnieniemmin 67xmin 25 cm ze   zintegrowanym podwójnym uchwytem na przewody 
1 x przylepna  serweta  min 175x min 200 cm ze wzmocnieniem min 67x min25 cm  ze zintegrowanym podwójnym uchwytem na przewody  
1 x  taśma lepna  9x50 cm +/-10%
1 x uchwyt na przewody typu rzep  min 14xmin2,5 cm
2 x ręcznik chłonny celulozowy z mikrosiecią 20x30 cm +/-10%
3 x Fartuch chirurgiczny z włókniny SMMMS o gramaturze  min 35 g/m2, wzmocniony, gramatura w miejscu wzmocnienia min. 90 g/m2. Odporność na penetrację wody – min. 170 cmH₂O, poza obszarem krytycznym min.45 cmH₂O. Rękawy  klejone w obszarze krytycznym, zakończone elastycznym mankietem, krój prosty.  Rzep o długości min. 17 cm ,rozmiary: 1x L  min 120cm   i 2x XL min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 lub równoważnej.</t>
  </si>
  <si>
    <t>Zestaw obłożenie uniwersalne. Sterylny, jednorazowy. Minimalny skład zestawu: a) serweta górna o wymiarach min. 200 x min. 150cm wykończona taśmą samoprzylepną, b) serweta dolna z taśmą lepną o wymiarach min. 175 x min. 175cm, c) dwie serwety boczne o wymiarach min. 75 x min. 90cm wyposażone w taśmę samoprzylepną, d) całość owinięta w serwetę min. 140 x min. 190cm, która służy jako pokrycie stolika instrumentalnego, e) obłożenie na stolik Mayo. Obłożenie wykonane z chłonnego i mocnego min. dwuwarstwowego laminatu nieprzemakalnego o gramaturze minimum. 55g/m2, odpornością na penetrację płynów (nieprzemakalność) =&gt; 120cm słupa wody oraz minimalnej wytrzymałości na wypychanie min. 120 kPa. Wymagana jest pełnobarierowość i spełnianie normy EN 13795-1-3  lub równoważnej. Wymagane jest aby obłożenia chirurgiczne bezpośrednio stykające się z polem operacyjnym nie zawierały celulozy. Pożądana jest samoprzylepna podwójna etykieta umożliwiająca identyfikację produktu i nadająca się do wklejenia do dokumentacji medycznej, posiadająca informacje o dacie ważności i nr serii. Zamawiający dopuszcza zestaw obłożeń z serwetą dolną z taśmą lepną o wymiarach 170cm x 180cm.
Zamawiający wymaga serwet wykonanych z chłonnego i nieprzemakalnego laminatu "na całej powierzchni" serwet.</t>
  </si>
  <si>
    <t xml:space="preserve">Sterylny pokrowiec na aparat RTG wykonany z mocnej przeźroczystej folii PE o   kształcie beretu o średnicy min. 90 cm ściągnięty  gumką.  </t>
  </si>
  <si>
    <t>Sterylny pokrowiec na aparaturę wykonany z mocnej przeźroczystej folii PE, ściągnięty elastyczną gumką umożliwiającą łatwe nałożenie na przyrząd. Pakowane pojedynczo. Średnica po rozciągnięciu min. 140X140 cm.</t>
  </si>
  <si>
    <t xml:space="preserve">Sterylny pokrowiec na panel sterowania wykonany z folii PE przezroczystej o wymiarach min. 85 x 95 cm, ściągnięty elastyczną gumką. </t>
  </si>
  <si>
    <t xml:space="preserve">Osłona na ramię C o wymiarach min.152x265cm  </t>
  </si>
  <si>
    <t>Maska chirurgiczna wykonana z min. trzech warstw włóknin polipropylenowych, wyposażona w sztywnik zapewniający łatwe dopasowanie się maski do kształtu twarzy, wiązana na troki. Skuteczność filtracji bakteryjnej minimum 98,9%. Maska typu II zgodnie z EN 14683 lub równoważną , wyrób medyczny klasy I zgodnie z rozporządzeniem 2017/745 w sprawie wyrobów medycznych.</t>
  </si>
  <si>
    <t>Jednorazowe, długie ochraniacze na buty, środek ochrony osobistej kategorii III zgodnie z EU Reg. 2016/425,  typ 6 P-B zgodnie z normą EN 13034:2005+Al:2009 lub równoważną , górna krawędź zakończona elastyczną gumką oraz dodatkową taśmą do zawiązanie powyżej kostki.  Ochraniacze wykonane z laminowanej polietylenem włókniny polipropylenowej z antypoślizgową podeszwą.</t>
  </si>
  <si>
    <t>Niesterylne jednorazowe ubranie chirurgiczne wykonane z hydrofobowej włókniny wielowarstwowej SMS o gramaturze min. 42g/m2 nieprześwitujące, antystatyczne, oddychające. Bluza z krótkim rękawem, posiada wycięcie "V" zakończone lamówką, 3 kieszenie (2 w dolnej części oraz jedna mniejsza w części górnej), spodnie z gumką w pasie. Zgodne z normą EN 13795 lub równoważną, wyrób medyczny klasy I. Rozmiar S, M, L, XL, XXL. Pakowane indywidualnie w torebkę foliową. Dostępne w minimum 2 różnych kolorach w zależności od potrzeb zamawiającego.</t>
  </si>
  <si>
    <t>Serwety operacyjne jałowe z gazy 17-nitkowej 8 warstwowe, z nitka RTG i tasiemką. Serweta w rozmiarze 45cm x 45cm, opak.=5 szt. Serwety operacyjne wykonane z gazy bielonej metodą niechlorową, 100% bawełny, jałowe - sterylizowane w zwalidowanym procesie potwierdzone raportem walidacji (klasa co najmniej IIa), dopuszcza się wyroby sterylizowane metodą radiacyjną, pod warunkiem spełnienia normy PN-EN ISO 11137-1-3:2007  lub równoważnej.</t>
  </si>
  <si>
    <t>Serwety operacyjne, jałowe z gazy 17-20 nitkowej, 6 warstwowe, z nitką RTG i tasiemką. Rozmiar 45cm x 45cm, opak.= 2 szt. Serwety operacyjne z gazy bielonej metodą niechlorową, 100% bawełny, jałowe - sterylizowane w parze wodnej klasa co najmniej IIa), lub sterylizowane metodą radiacyjną, pod warunkiem spełnienia normy PN-EN ISO 11137-1-3:2007  lub równoważnej.</t>
  </si>
  <si>
    <t>Serwety operacyjne, niejałowe, z gazy 17 lub 20 nitkowej, z nitką RTG i tasiemką lub taśmą radiacyjną, 4 warstwowe. Rozmiar 45cm x 45cm.</t>
  </si>
  <si>
    <t>Pieluchomajtki dla dorosłych w całości wykonane z paroprzepuszczalnego laminatu oddychającego, dzienne, chłonność min.1600 gram, Rozmiar S.</t>
  </si>
  <si>
    <t>Pieluchomajtki dla dorosłych w całości wykonane z paroprzepuszczalnego laminatu oddychającego, dzienne chłonność min.2300 gram. Rozmiar M.</t>
  </si>
  <si>
    <t>Pieluchomajtki dla dorosłych w całości wykonane z paroprzepuszczalnego laminatu oddychającego, dzienne chłonność min.2600 gram. Rozmiar L.</t>
  </si>
  <si>
    <t>Pieluchomajtki dla dorosłych w całości wykonane z paroprzepuszczalnego laminatu oddychającego, dzienne, chłonność min.2600 gram. Rozmiar XL.</t>
  </si>
  <si>
    <t>Pieluchomajtki dla dorosłych w całości wykonane z paroprzepuszczalnego laminatu oddychającego, nocne, chłonność min.2900 gram. Rozmiar M.</t>
  </si>
  <si>
    <t>Pieluchomajtki dla dorosłych w całości wykonane z paroprzepuszczalnego laminatu oddychającego, nocne chłonność min.3200 gram. Rozmiar L.</t>
  </si>
  <si>
    <t xml:space="preserve">Pieluchomajtki dla dorosłych w całości wykonane z paroprzepuszczalnego laminatu oddychającego, nocne, chłoność min.3200 gram Rozmiar XXL. </t>
  </si>
  <si>
    <t>Podkład nieprzemakalny wysokochłonny z celulozowym wkładem chłonność min.1170 gram Rozmiar 60cm x 90cm</t>
  </si>
  <si>
    <t>Podkład nieprzemaklany wysokochłonny z celulozowym wkładem, chłonność min. 780 gram. Rozmiar 60cm x 60cm</t>
  </si>
  <si>
    <t>Jałowy zestaw do wkłuć - zawartość pakietu: serweta nieprzemakalna o wym. min. 75cm x 90cm  laminowana, dwuwarstwowa - służąca do zawinięcia zestawu, kompresy z gazy bawełnianej 17 nitkowej 12 warstwowe lub włókninowe o wym. 5cm x 5cm - 15 szt., narzędzie chwytne z zapięciem, miska, serweta min. 75cm xmin 90cm. laminowana, dwuwarstwowa, z regulowanym otworem, z klejem wokół otworu.</t>
  </si>
  <si>
    <t>Jałowy zestaw do małych zabiegów. Min. Skład zestawu: nożyczki metalowe, ostre - 1 szt, pęseta metalowa chirurgiczna typu Adson 12 cm - 1 szt, igłotrzymacz metalowy 12 cm - 1 szt, kleszczyki plastikowe typu kocher - 1 szt, serweta włókninowa nieprzylepna rozm. min. 60x60 cm- 1 szt, serweta włókninowa min.  50x 50 cm, z przylepnym otworem max 5x10 cm - 1 szt, tupferki z gazy bawełnianej wielkości śliwki- 6 szt, tacka typu blister z 3 wgłebieniami na płyny, może posłużyć jako pojemnik na odpadki. Wymagana jest samoprzylepna podwójna etykieta umożliwiająca identyfikację produktu i nadająca się do wklejenia do dokumentacji medycznej, posiadająca informacje o dacie ważności i nr serii.</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</si>
  <si>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 5 lat od daty produkcji. Zapakowana jest w papier powlekany polietylenem z nadrukiem zawierającym nazwę asortymentu,nazwę producenta, przeznaczenie, termin wazności oraz numer serii,  rozmiar min. 4mx5cm</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</si>
  <si>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użytku.5 lat od daty produkcji. Zapakowana jest w papier powlekany polietylenem z nadrukiem zawierającym nazwę asortymentu, nazwę producenta, przeznaczenie, termin wazności oraz numer serii, rozmiar min. 4mx10cm</t>
  </si>
  <si>
    <t>Opaska podtrzymująca dziana jest wykonana z surowych włókien wiskozowych w postaci taśmy dzianej, nawiniętej równomiernie w zwój. Powierzchnia opasek jest bez plam, zabrudzeń, dziur i cer. Barwa opasek powinna być biała lub jasnokremowa. Siła zrywająca min. N/5cm&gt;45. Termin przydatności do użytku 5 lat od daty produkcji. Zapakowana jest w papier powlekany polietylenem z nadrukiem zawierającym nazwę asortymentu, nazwę producenta, przeznaczenie, termin wazności oraz numer serii, rozmiar min. 4mx15cm</t>
  </si>
  <si>
    <t>Jałowe kule. Rozmiar 20cm x 20cm, opak.=2x3 szt. Kule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</si>
  <si>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Niejałowy seton, z gazy 4 warstwowej. Rozmiar 2cm x 2m. Setony wykonane z gazy bielonej metodą bezchlorową (klasa co najmniej IIa), niejałowe</t>
  </si>
  <si>
    <t>Jałowy seton, z gazy 4 warstwowej. Rozmiar 5cm x 2m, opak.=2 szt.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</si>
  <si>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 xml:space="preserve">Jałowy tupfer z nitką Rtg z gazy 17 nitkowej. Rozmiar 9,5cm x 9,5cm,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równowaznej </t>
  </si>
  <si>
    <t>Jałowy tupfer z nitką Rtg z gazy 17 nitkowej. Rozmiar 15cm x 15cm,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</si>
  <si>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Jałowe setony, z gazy 4 warstwowej. Rozmiar 5cm x 1m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</si>
  <si>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Wkładki ginekologiczne sterylne (I klasa sterylności) o wysokiej chłonności, opakowanie nie większe niż 10 szt. Rozmiar 34cm x 9cm +/- 10%</t>
  </si>
  <si>
    <t>Serweta na fotel w rozmiarze 240 x 80 cm z zakładkami min. 10cm wykonana z tkaniny polipropylenowej SMS o gramaturze min.35g/m2 wytrzymała na rozciąganie na sucho w kierunku wzdłuż min. 81 N oraz w poprzek min. 38 N zbadana zgodnie z normą PN-EN 29073-3 lub równoważną oraz wytrzymała na wypychanie na sucho min. 124 kPa zbadana zgodnie z normą PN-EN ISO 13938-1 lub równoważną. Dane potwierdzone kartą danych technicznych wystawioną przez producenta wyrobu</t>
  </si>
  <si>
    <t>Elastyczny, tkany bandaż uciskowy z zapinką o niskiej rozciągliwości pozwala uzyskać wysoki ucisk w bandażowanym obszarze. Przepuszcza powietrze. Bandaż posiada niestrzępiące się brzegi. Wymiary: 20 cm x 5 m. Rozciągliwość: max. 85%.Skład: min. 67% bawełna, poliamid, poliuretan</t>
  </si>
  <si>
    <t>Wata celulozowa, bielona, w warstwach. Rozmiar 40cm x 60cm, opak.=5 kg</t>
  </si>
  <si>
    <t>kg</t>
  </si>
  <si>
    <t>Opaski gipsowe, pokryte z obu stron gipsem medycznym, nawinięte na szpulę z tworzywa sztucznego, z perforacją ułatwiającą namakanie opasek, z małą utratą gipsu, pakowane maksymalnie po 2 szt., szybkowiążące (4-6 minut). Rozmiar 10cm x 3m</t>
  </si>
  <si>
    <t>Opaski gipsowe, pokryte z obu stron gipsem medycznym, nawinięte na szpulę z tworzywa sztucznego, z perforacją ułatwiającą namakanie opasek, z małą utratą gipsu, pakowane maksymalnie po 2 szt., szybkowiążące (4-6 minut). Rozmiar 14-15cm x 3m</t>
  </si>
  <si>
    <t>Trzywarstwowy, wysokochłonny podkład klasy I na stół operacyjny o rozmiarze całkowitym 230 x 140 cm (+/- 5cm) i warstwie chłonnej 230 x 50 cm. Górna warstwa 100% propylen (PP) o chłonności 20gr/m2, środkowa warstwa hydrożelu celulozowego (SAP) o średniej gęstości 85 g/m2 oraz dolna warstwa srebrny tereftalan polietylenowy (PET) o grubości 20µm . Zapewniający możliwość przenoszenia pacjenta do 220kg (odporność na rozdzieranie) . Nie przewodzący elektryczności. Izolujący termicznie pacjenta zabezpieczając go przed wychłodzeniem przed, podczas i po zabiegu. Nie zawierający lateksu oraz bawełny, niesterylny. Zapewniający chłonność płynów min. 4000ml/m2. Przezierny dla promieni  RTG. Zgodny z normą EN 13795 dotyczącą elektrostatyczności lub równoważną.</t>
  </si>
  <si>
    <t xml:space="preserve">Podkłady chłonne w białej  włókninie klasy 1 niesterylnej o rozmiarze całkowitym 72x37 cm (+/- 5cm). Składający się z 2 warstw, pierwszej warstwy włókniny z białego hydrofilowego polipropylen i druga warstwa SAP (superchłonne polimery i gąbczasta pulpa). Bez lateksu. Absorbujący wszystkie rodzaje płynów. Chłonność  wody do 9l lub do 3,5 NaCL, waga 120g </t>
  </si>
  <si>
    <t xml:space="preserve">Biały podkład chłonny klasy 1 niesterylny o rozmiarze całkowitym 90x200cm (+/- 5cm) z możliwością chodzenia zabezpieczony niebieską antypoślizgową folią od spodu. Wchłaniający krew, mocz, wodę oraz płyny obecne na salach zabiegowych. Absorpcja (2.0l/m2) 3.6l ,waga 380g, bez zawartości lateksu. Można pociąć na mniejsze </t>
  </si>
  <si>
    <t>Nazwa handlowa</t>
  </si>
  <si>
    <t xml:space="preserve">Jałowe kompresy z gazy 17 nitkowej, 12 warstw. Rozmiar 5cm x 5cm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</si>
  <si>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 xml:space="preserve">Jałowe kompresy z gazy 17 nitkowej, 12 warstw. Rozmiar 7,5cm x 7,5cm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</si>
  <si>
    <t>Jałowe kompresy z gazy 17 nitkowej, 12 warstw. Rozmiar 10cm x 10cm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</si>
  <si>
    <t>Sterylny opatrunek poliuretanowy. Rozmiar 10 x 25 cm (+/-20%) z ramką. Odporny na działanie środków dezynfekcyjnych zawierających alkohol. Klej akrylowy naniesiony równomiernie. Wyrób medyczny klasy IIa, opakowanie  typu folia-folia.</t>
  </si>
  <si>
    <t xml:space="preserve">Jałowa serweta nieprzemakalna z regulowaną średnicą otworu, z taśmą samoprzylepną wokół otworu wykonana z włókien pełnobarierowych laminowanych, minimum dwuwarstwowych. Gramatura min. 60g/m2. Rozmiar 50cm x 80cm (+/-20%). </t>
  </si>
  <si>
    <t>Cena brutto*:</t>
  </si>
  <si>
    <t>* jeżeli wybór oferty będzie prowadził do powstania u Zamawiającego obowiązku podatkowego, zgodnie z przepisami o podatku od towarów i usług, należy podać cenę netto.</t>
  </si>
  <si>
    <t>Cena jednostkowa brutto*</t>
  </si>
  <si>
    <t>Wartość brutto* pozycji</t>
  </si>
  <si>
    <t xml:space="preserve">Oświadczamy, że oferowane materiały medyczne są dopuszczone do obrotu i używania na terenie Polski zgodnie z ustawą z dnia 20 maja 2010 roku o wyrobach medycznych (Dz. U. z 2010 r.  nr 107 poz. 679 z późniejszymi zmianami) oraz rozporządzenia Parlamentu Europejskiego i Rady (UE) 2017/745 z dnia 5 kwietnia 2017r (MDR).  Jednocześnie oświadczamy, że na każdorazowe wezwanie Zamawiającego przedstawimy dokumenty dopuszczające do obrotu i używania na terenie Polski </t>
  </si>
  <si>
    <t xml:space="preserve">3-4 warstwowy, nieprzepuszczalny podkład chłonny, utrzymujący płyny nawet pod naciskiem, jednorazowy,  rozmiar 100cm x 230cm (+/- 5cm). Warstwa chłonna min. 65cmx180cm zmieniająca się w żel utrzymujący skórę pacjenta suchą. Bez zawartości lateksu. Nie drażniący skóry. Warstwa wierzchnia PP15g/m2. Warstwa pośrednia SAP. Biała dolna warstwa PE/PP 50g/m2. Niesterylny klasy 1, zgodny z normą EN 13795 - elektrostatyczność lub równoważną oraz ISO 12952 UNE-EN 14533:2003- klasa palności lub równoważną.  Możliwość przenoszenia do 150kg. </t>
  </si>
  <si>
    <t>Cena brutto* :</t>
  </si>
  <si>
    <t>Część 2</t>
  </si>
  <si>
    <t>Część 1</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</si>
  <si>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</si>
  <si>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</si>
  <si>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</si>
  <si>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</si>
  <si>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</si>
  <si>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</si>
  <si>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</si>
  <si>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</si>
  <si>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</si>
  <si>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</si>
  <si>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</si>
  <si>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</si>
  <si>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</si>
  <si>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</si>
  <si>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</si>
  <si>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</si>
  <si>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</si>
  <si>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</si>
  <si>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</si>
  <si>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</si>
  <si>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r>
      <t>Kompresy z gazy 17 nitkowej,16 warstw, niejałowe z nitką RTG. Rozmiar 5cm x 5cm, opak.=100 szt.</t>
    </r>
    <r>
      <rPr>
        <sz val="10"/>
        <color indexed="10"/>
        <rFont val="Times New Roman"/>
        <family val="1"/>
      </rPr>
      <t xml:space="preserve"> </t>
    </r>
    <r>
      <rPr>
        <sz val="10"/>
        <rFont val="Times New Roman"/>
        <family val="1"/>
      </rPr>
      <t>Kompresy z gazy bielonej metodą bezchlorową, brzegi kompresów podwinięte, 100% bawełny, niejałowe, klasa IIa reguła 7</t>
    </r>
  </si>
  <si>
    <r>
      <t>Opaska elastyczna o rozciągliwości 90-140 % z zapinką, tkana, pakowane pojedynczo. Rozmiar 8cm x 4-5m.</t>
    </r>
    <r>
      <rPr>
        <sz val="10"/>
        <color indexed="10"/>
        <rFont val="Times New Roman"/>
        <family val="1"/>
      </rPr>
      <t xml:space="preserve"> </t>
    </r>
  </si>
  <si>
    <r>
      <t xml:space="preserve">Opaska elastyczna o rozciągliwości 90-140 % z zapinką, tkana, pakowane pojedynczo. Rozmiar 10cm x 4-5m. </t>
    </r>
    <r>
      <rPr>
        <sz val="10"/>
        <color indexed="10"/>
        <rFont val="Times New Roman"/>
        <family val="1"/>
      </rPr>
      <t xml:space="preserve"> </t>
    </r>
  </si>
  <si>
    <r>
      <t xml:space="preserve">Przylepiec włókninowy, paroprzepuszczalny, pokryty hypoalergicznym klejem akrylowym. Rozmiar 2,5cm x 9-10m.  </t>
    </r>
    <r>
      <rPr>
        <sz val="10"/>
        <color indexed="10"/>
        <rFont val="Times New Roman"/>
        <family val="1"/>
      </rPr>
      <t>.</t>
    </r>
  </si>
  <si>
    <r>
      <t xml:space="preserve">Przylepiec na bazie jedwabiu, hypoalergiczny, pokryty hypoalergicznym klejem akrylowym, paroprzepuszczalny, łatwo dający się podzielić w poprzek bez użycia nożyczek. Rozmiar 2,5cm x 9-10m. </t>
    </r>
    <r>
      <rPr>
        <sz val="10"/>
        <color indexed="10"/>
        <rFont val="Times New Roman"/>
        <family val="1"/>
      </rPr>
      <t xml:space="preserve"> </t>
    </r>
  </si>
  <si>
    <r>
      <t>Opatrunek do mocowania i prowadzenia po skórze wszelkich drenów. Możliwość  utrzymania na skórze: do 3 dni  służy do mocowania i prowadzenia po skórze wszelkiego rodzaju drenów, cewników, przewodów EKG itp.  wykonany z nietkanego, przyjaznego dla skóry materiału powleczonego klejem hypoalergicznym  pakowany jest w pudełka-dyspensery umożliwiające wygodne wyjmowanie pojedynczych opatrunków rozmiar</t>
    </r>
    <r>
      <rPr>
        <sz val="10"/>
        <color indexed="10"/>
        <rFont val="Times New Roman"/>
        <family val="1"/>
      </rPr>
      <t xml:space="preserve"> </t>
    </r>
    <r>
      <rPr>
        <sz val="10"/>
        <rFont val="Times New Roman"/>
        <family val="1"/>
      </rPr>
      <t>5,2x6,4cm +/- 10%</t>
    </r>
  </si>
  <si>
    <r>
      <t xml:space="preserve">Opatrunek przeznaczony do mocowania rurek donosowych.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t>
    </r>
    <r>
      <rPr>
        <sz val="10"/>
        <color indexed="30"/>
        <rFont val="Times New Roman"/>
        <family val="1"/>
      </rPr>
      <t>F</t>
    </r>
    <r>
      <rPr>
        <sz val="10"/>
        <rFont val="Times New Roman"/>
        <family val="1"/>
      </rPr>
      <t>iksator pakowany  w pudełka - dyspensery rozmiar  min.  8,0x8,7cm</t>
    </r>
  </si>
  <si>
    <r>
      <t xml:space="preserve">Obłożenia jednorazowego użytku ramion robota chirurgicznego Senhance o wymiarach, sterylne 300x50cm z trokami lub gumkami z haczykami służacymi do mocowania obłożenia na ramieniu roboczym i rzepami 3sztuki. Osłona na złącze LIA o wymiarach 35x15cm z rzepami i gumką pakowane po 3 sztuki.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6 szt. były dołączone osobno. </t>
    </r>
    <r>
      <rPr>
        <sz val="10"/>
        <color indexed="10"/>
        <rFont val="Times New Roman"/>
        <family val="1"/>
      </rPr>
      <t xml:space="preserve"> </t>
    </r>
  </si>
  <si>
    <r>
      <t xml:space="preserve">Obłożenia jednorazowego użytku ramion robota chirurgicznego Senhance, sterylne o wymiarach 300x50cm z trokami lub gumkami z haczykami służacymi do mocowania obłożenia na ramieniu roboczym i rzepami pakowane po 1 szt Osłona na złącze LIA o wymiarach 35x15cm z rzepami i gumką.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2 szt. były dołączone osobno.  </t>
    </r>
    <r>
      <rPr>
        <sz val="10"/>
        <color indexed="10"/>
        <rFont val="Times New Roman"/>
        <family val="1"/>
      </rPr>
      <t xml:space="preserve">  </t>
    </r>
    <r>
      <rPr>
        <sz val="10"/>
        <rFont val="Times New Roman"/>
        <family val="1"/>
      </rPr>
      <t xml:space="preserve">                                                       </t>
    </r>
  </si>
  <si>
    <r>
      <t>Maska chirurgiczna wykonana z min. trzech warstw (celuloza, polipropylen, celuloza), wyposażona w sztywnik zapewniający łatwe dopasowanie się maski do kształtu twarzy, wiązana na troki, z warstwą pianki przeciw parowaniu okularów. Skuteczność filtracji bakteryjnej minimum 98,9%. Maska typu II zgodnie z EN 14683 lub równoważną. Wyraźne oznakowanie zewnętrznej strony maski dodatkowym oznaczeniem graficznym. Pakowana w kartoniki z oznaczeniem typu, rodzaju maski i spełnianej normy</t>
    </r>
    <r>
      <rPr>
        <sz val="10"/>
        <color indexed="17"/>
        <rFont val="Times New Roman"/>
        <family val="1"/>
      </rPr>
      <t>.</t>
    </r>
    <r>
      <rPr>
        <sz val="10"/>
        <rFont val="Times New Roman"/>
        <family val="1"/>
      </rPr>
      <t xml:space="preserve">  Maska odpowiednia dla  osób z brodą .</t>
    </r>
  </si>
  <si>
    <r>
      <t>Serwetka celulozowa do osuszania rąk po myciu chirurgicznym, miękka, chłonna, jałowa. Sterylizowana tlenkiem etylenu, zapakowana w  opakowanie papierowo-foliowe. Rozmiar</t>
    </r>
    <r>
      <rPr>
        <sz val="10"/>
        <color indexed="10"/>
        <rFont val="Times New Roman"/>
        <family val="1"/>
      </rPr>
      <t xml:space="preserve"> </t>
    </r>
    <r>
      <rPr>
        <sz val="10"/>
        <rFont val="Times New Roman"/>
        <family val="1"/>
      </rPr>
      <t>50cm x 40cm. +/-10%</t>
    </r>
  </si>
  <si>
    <r>
      <t xml:space="preserve">Niejałowe tupferki "groszki" z gazy 17 nitkowej z nitką RTG. Rozmiar 12-15cm x 12-15cm </t>
    </r>
    <r>
      <rPr>
        <b/>
        <sz val="10"/>
        <color indexed="30"/>
        <rFont val="Times New Roman"/>
        <family val="1"/>
      </rPr>
      <t xml:space="preserve"> </t>
    </r>
    <r>
      <rPr>
        <sz val="10"/>
        <rFont val="Times New Roman"/>
        <family val="1"/>
      </rPr>
      <t>Tupferki wykonane z gazy bielonej metodą bezchlorową (klasa co najmniej IIa), niejałowe .</t>
    </r>
  </si>
  <si>
    <r>
      <t>Majtki siatkowe dla dorosłych do podtrzymywania wkładów i pieluch anatomicznych, wykonane z elastycznej przędzy poliamidowej, miękkie i przewiewne, nadające się do prania w temp. 60 st. C, opak min. 50 sz</t>
    </r>
    <r>
      <rPr>
        <sz val="10"/>
        <color indexed="30"/>
        <rFont val="Times New Roman"/>
        <family val="1"/>
      </rPr>
      <t>t</t>
    </r>
    <r>
      <rPr>
        <sz val="10"/>
        <rFont val="Times New Roman"/>
        <family val="1"/>
      </rPr>
      <t>. Rozmiar uniwersalny lub rozmiar M, L.</t>
    </r>
  </si>
  <si>
    <r>
      <t>Sterylny zestaw do porodu naturalnego
Skład zestawu:
1x Serweta na stolik narzędziowy 140x120 cm z folii PE 50µ  z polipropylenowym wzmocnieniem chłonnym w części centralnej  (owinięcie zestawu)
2x Kocyk dla noworodka 100x105 cm 
1x Fartuch chirurgiczny włóknina SMMMS 35g/m², XL 130cm                                
2x Ręcznik chłonny 30X39 cm z mikrosiecią zabezpieczającą przed rozrywaniem
1x Serweta pod pośladki  93x37cm z ze zintegrowaną skalowaną  torbą na płyny, z kształtką usztywniającą umożliwiającą uformowanie i utrzymanie kształtu worka  oraz z szeroką zakładką umożliwiającą aseptyczne założenie serwety pod pośladki pacjentki 
1x Serweta 75x90cm, przylepna pełnobarierowa, wykonana  z laminatu 2-warstwowego, pozbawiona pylących i łatwopalnych włókien  celulozy i wiskozy (polipropylen, polietylen) o gramaturze max. 58g/m2,. Odporność na przenikanie płynów &gt;178 cm H2O, odporność na rozerwanie na mokro &gt;145 kPa. I klasa palności. Zestaw zgodny z normą EN 1</t>
    </r>
    <r>
      <rPr>
        <sz val="10"/>
        <color indexed="8"/>
        <rFont val="Times New Roman"/>
        <family val="1"/>
      </rPr>
      <t>3795 lub równoważną</t>
    </r>
    <r>
      <rPr>
        <sz val="10"/>
        <rFont val="Times New Roman"/>
        <family val="1"/>
      </rPr>
      <t xml:space="preserve"> pakowany sterylnie w przezroczystą, foliową  torbę z portem do sterylizacji, posiada 4 etykiety samoprzylepne do dokumentacji medycznej zawierające: numer katalogowy, numer lot, datę ważności oraz nazwę producenta, w tym 2 etykiety z dodatkowym kodem EAN. Zestawy pakowane zbiorczo w worek foliowy, następnie karton.</t>
    </r>
  </si>
  <si>
    <t>Myjki do  toalety osobistej pacjenta dedykowane do ogólnej i uzupełniającej higieny i pielęgnacji skóry oraz jako element higieny pacjentów z nietrzymaniem moczu i stolca.   
Myjki o naturalnym pH, hipoalergiczne, wstępnie nawilżone, o wymiarach min 20 x 30 cm, w składzie: nie wymagający spłukiwania roztwór oczyszczający, usuwający przykry zapach, nawilżający, o właściwościach kojących,  zawartością aloesu chroniącą przed zapaleniem skóry związanym z nietrzymaniem moczu/stolca, bez lateksu, parabenów, w całkowicie izolowanym, zamykanym na klips opakowaniu chroniącym przed wysychaniem myjek. 
Instrukcja użycia w języku polskim na opakowaniu jednostkowym. Produkt zarejestrowany jako wyrób medyczny.</t>
  </si>
  <si>
    <r>
      <rPr>
        <strike/>
        <sz val="10"/>
        <color indexed="10"/>
        <rFont val="Times New Roman"/>
        <family val="1"/>
      </rPr>
      <t xml:space="preserve">Zestaw do  toalety jamy ustnej zawierający w jednym fabrycznym opakowaniu: 2 gąbki z poprzecznym pofałdowaniem pokryte dwuwęglanem sodu z odsysaniem, z 2 otworami ssącymi, z zagiętą końcówką oraz z poziomą manualną zastawką do regulacji siły odsysania. Płyn do płukania jamy ustnej o właściwościach myjących, dezynfekujących i nawilżających  w wyciskanej saszetce, 7ml
Każde pojedyncze opakowanie pełni jednocześnie funkcję pojemnika na płyn i pozwala na przygotowanie roztworu roboczego przed otwarciem opakowania. Zarejestrowany jako wyrób medyczny klasy IIa </t>
    </r>
    <r>
      <rPr>
        <sz val="10"/>
        <rFont val="Times New Roman"/>
        <family val="1"/>
      </rPr>
      <t xml:space="preserve">
Szczoteczka do zębów z odsysaniem , z manualną zastawką do regulacji siły odsysania, z minimum 2 otworami ssącymi, pakowana pojedynczo, produkt mikrobiologicznie czysty lub sterylny</t>
    </r>
  </si>
  <si>
    <r>
      <rPr>
        <strike/>
        <sz val="10"/>
        <color indexed="10"/>
        <rFont val="Times New Roman"/>
        <family val="1"/>
      </rPr>
      <t xml:space="preserve">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 </t>
    </r>
    <r>
      <rPr>
        <sz val="10"/>
        <rFont val="Times New Roman"/>
        <family val="1"/>
      </rPr>
      <t xml:space="preserve">
Przyrząd do toalety jamy ustnej zakończony delikatną gąbką lub główką zbudowaną z miękkich silikonowych płytek z portem umożliwiającym regulację siły ssania, minimum 1 otwór ssący, pakowany pojedynczo lub podwójnie, produkt mikrobilogicznie czysty lub sterylny</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</si>
</sst>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0_ ;\-#,##0\ "/>
  </numFmts>
  <fonts count="77">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Garamond"/>
      <family val="1"/>
    </font>
    <font>
      <b/>
      <sz val="9"/>
      <color indexed="10"/>
      <name val="Calibri"/>
      <family val="2"/>
    </font>
    <font>
      <b/>
      <sz val="10"/>
      <name val="Times New Roman"/>
      <family val="1"/>
    </font>
    <font>
      <sz val="10"/>
      <name val="Times New Roman"/>
      <family val="1"/>
    </font>
    <font>
      <sz val="10"/>
      <color indexed="10"/>
      <name val="Times New Roman"/>
      <family val="1"/>
    </font>
    <font>
      <i/>
      <sz val="10"/>
      <name val="Times New Roman"/>
      <family val="1"/>
    </font>
    <font>
      <sz val="10"/>
      <color indexed="30"/>
      <name val="Times New Roman"/>
      <family val="1"/>
    </font>
    <font>
      <sz val="10"/>
      <color indexed="17"/>
      <name val="Times New Roman"/>
      <family val="1"/>
    </font>
    <font>
      <b/>
      <sz val="10"/>
      <color indexed="3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8"/>
      <name val="Garamond"/>
      <family val="1"/>
    </font>
    <font>
      <i/>
      <sz val="11"/>
      <color indexed="8"/>
      <name val="Times New Roman"/>
      <family val="1"/>
    </font>
    <font>
      <b/>
      <sz val="11"/>
      <color indexed="8"/>
      <name val="Garamond"/>
      <family val="1"/>
    </font>
    <font>
      <b/>
      <sz val="10"/>
      <color indexed="8"/>
      <name val="Times New Roman"/>
      <family val="1"/>
    </font>
    <font>
      <i/>
      <sz val="10"/>
      <color indexed="8"/>
      <name val="Times New Roman"/>
      <family val="1"/>
    </font>
    <font>
      <strike/>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i/>
      <sz val="11"/>
      <color theme="1"/>
      <name val="Times New Roman"/>
      <family val="1"/>
    </font>
    <font>
      <b/>
      <sz val="11"/>
      <color theme="1"/>
      <name val="Garamond"/>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strike/>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style="thin"/>
      <right style="thin"/>
      <top style="thin"/>
      <bottom>
        <color indexed="63"/>
      </bottom>
    </border>
    <border>
      <left/>
      <right style="medium"/>
      <top/>
      <bottom style="mediu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86" fontId="0" fillId="0" borderId="0" applyFill="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51"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4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46" fillId="0" borderId="0" applyFont="0" applyFill="0" applyBorder="0" applyAlignment="0" applyProtection="0"/>
    <xf numFmtId="0" fontId="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6"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46" fillId="0" borderId="0">
      <alignment/>
      <protection/>
    </xf>
    <xf numFmtId="0" fontId="3"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9" fillId="0" borderId="0">
      <alignment/>
      <protection/>
    </xf>
    <xf numFmtId="0" fontId="46" fillId="0" borderId="0">
      <alignment/>
      <protection/>
    </xf>
    <xf numFmtId="0" fontId="3"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60" fillId="0" borderId="0">
      <alignment/>
      <protection/>
    </xf>
    <xf numFmtId="0" fontId="3" fillId="0" borderId="0">
      <alignment/>
      <protection/>
    </xf>
    <xf numFmtId="0" fontId="46" fillId="0" borderId="0">
      <alignment/>
      <protection/>
    </xf>
    <xf numFmtId="0" fontId="3" fillId="0" borderId="0">
      <alignment/>
      <protection/>
    </xf>
    <xf numFmtId="0" fontId="0" fillId="0" borderId="0">
      <alignment/>
      <protection/>
    </xf>
    <xf numFmtId="0" fontId="5" fillId="0" borderId="0">
      <alignment/>
      <protection/>
    </xf>
    <xf numFmtId="0" fontId="6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7" fillId="0" borderId="0">
      <alignment/>
      <protection/>
    </xf>
    <xf numFmtId="0" fontId="62" fillId="0" borderId="8" applyNumberFormat="0" applyFill="0" applyAlignment="0" applyProtection="0"/>
    <xf numFmtId="187" fontId="5"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66" fillId="32" borderId="0" applyNumberFormat="0" applyBorder="0" applyAlignment="0" applyProtection="0"/>
  </cellStyleXfs>
  <cellXfs count="173">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8" fillId="0" borderId="0" xfId="0" applyFont="1" applyFill="1" applyBorder="1" applyAlignment="1" applyProtection="1">
      <alignment horizontal="center" vertical="top"/>
      <protection locked="0"/>
    </xf>
    <xf numFmtId="3" fontId="67" fillId="0" borderId="0" xfId="0" applyNumberFormat="1"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8" fillId="0" borderId="0" xfId="0" applyFont="1" applyFill="1" applyBorder="1" applyAlignment="1" applyProtection="1">
      <alignment horizontal="left" vertical="top" wrapText="1"/>
      <protection locked="0"/>
    </xf>
    <xf numFmtId="3" fontId="68" fillId="0" borderId="0" xfId="0" applyNumberFormat="1"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3" fontId="67" fillId="0" borderId="0" xfId="0" applyNumberFormat="1" applyFont="1" applyFill="1" applyAlignment="1" applyProtection="1">
      <alignment horizontal="left" vertical="top" wrapText="1"/>
      <protection locked="0"/>
    </xf>
    <xf numFmtId="0" fontId="67" fillId="0" borderId="0" xfId="0" applyFont="1" applyFill="1" applyAlignment="1" applyProtection="1">
      <alignment horizontal="left" vertical="top" wrapText="1"/>
      <protection locked="0"/>
    </xf>
    <xf numFmtId="0" fontId="68" fillId="0" borderId="10" xfId="0" applyFont="1" applyFill="1" applyBorder="1" applyAlignment="1" applyProtection="1">
      <alignment horizontal="left" vertical="top" wrapText="1"/>
      <protection locked="0"/>
    </xf>
    <xf numFmtId="0" fontId="67" fillId="0" borderId="0" xfId="0" applyFont="1" applyFill="1" applyBorder="1" applyAlignment="1" applyProtection="1">
      <alignment horizontal="justify" vertical="top" wrapText="1"/>
      <protection locked="0"/>
    </xf>
    <xf numFmtId="0" fontId="67" fillId="0" borderId="0" xfId="0" applyFont="1" applyFill="1" applyAlignment="1" applyProtection="1">
      <alignment horizontal="justify" vertical="top" wrapText="1"/>
      <protection locked="0"/>
    </xf>
    <xf numFmtId="0" fontId="67" fillId="0" borderId="0" xfId="0"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44" fontId="67" fillId="0" borderId="0" xfId="0" applyNumberFormat="1" applyFont="1" applyFill="1" applyBorder="1" applyAlignment="1" applyProtection="1">
      <alignment horizontal="center" vertical="top" wrapText="1"/>
      <protection locked="0"/>
    </xf>
    <xf numFmtId="0" fontId="69" fillId="0" borderId="0" xfId="0" applyFont="1" applyFill="1" applyBorder="1" applyAlignment="1" applyProtection="1">
      <alignment horizontal="left" vertical="top" wrapText="1"/>
      <protection/>
    </xf>
    <xf numFmtId="0" fontId="69" fillId="0" borderId="0" xfId="0" applyFont="1" applyFill="1" applyBorder="1" applyAlignment="1" applyProtection="1">
      <alignment horizontal="left" vertical="top" wrapText="1"/>
      <protection locked="0"/>
    </xf>
    <xf numFmtId="0" fontId="67" fillId="0" borderId="0" xfId="0" applyNumberFormat="1" applyFont="1" applyFill="1" applyBorder="1" applyAlignment="1" applyProtection="1">
      <alignment horizontal="justify" vertical="top" wrapText="1"/>
      <protection locked="0"/>
    </xf>
    <xf numFmtId="0" fontId="70" fillId="0" borderId="0" xfId="0" applyNumberFormat="1" applyFont="1" applyFill="1" applyBorder="1" applyAlignment="1" applyProtection="1">
      <alignment horizontal="justify" vertical="top" wrapText="1"/>
      <protection locked="0"/>
    </xf>
    <xf numFmtId="0" fontId="71" fillId="0" borderId="0" xfId="0" applyFont="1" applyFill="1" applyAlignment="1" applyProtection="1">
      <alignment horizontal="left" vertical="top" wrapText="1"/>
      <protection locked="0"/>
    </xf>
    <xf numFmtId="0" fontId="69" fillId="0" borderId="0" xfId="0" applyFont="1" applyFill="1" applyAlignment="1" applyProtection="1">
      <alignment horizontal="left" vertical="top" wrapText="1"/>
      <protection locked="0"/>
    </xf>
    <xf numFmtId="3" fontId="69" fillId="0" borderId="0" xfId="0" applyNumberFormat="1" applyFont="1" applyFill="1" applyBorder="1" applyAlignment="1" applyProtection="1">
      <alignment horizontal="right" vertical="top" wrapText="1"/>
      <protection locked="0"/>
    </xf>
    <xf numFmtId="0" fontId="69" fillId="0" borderId="10" xfId="0" applyFont="1" applyFill="1" applyBorder="1" applyAlignment="1" applyProtection="1">
      <alignment horizontal="left" vertical="top" wrapText="1"/>
      <protection locked="0"/>
    </xf>
    <xf numFmtId="49" fontId="69" fillId="0" borderId="0" xfId="0" applyNumberFormat="1" applyFont="1" applyFill="1" applyAlignment="1" applyProtection="1">
      <alignment horizontal="left" vertical="top" wrapText="1"/>
      <protection locked="0"/>
    </xf>
    <xf numFmtId="49" fontId="69" fillId="0" borderId="10" xfId="0" applyNumberFormat="1" applyFont="1" applyFill="1" applyBorder="1" applyAlignment="1" applyProtection="1">
      <alignment horizontal="left" vertical="top" wrapText="1"/>
      <protection locked="0"/>
    </xf>
    <xf numFmtId="49" fontId="69" fillId="0" borderId="11" xfId="0" applyNumberFormat="1" applyFont="1" applyFill="1" applyBorder="1" applyAlignment="1" applyProtection="1">
      <alignment horizontal="left" vertical="top" wrapText="1"/>
      <protection locked="0"/>
    </xf>
    <xf numFmtId="3" fontId="69" fillId="0" borderId="10" xfId="0" applyNumberFormat="1" applyFont="1" applyFill="1" applyBorder="1" applyAlignment="1" applyProtection="1">
      <alignment horizontal="right" vertical="top" wrapText="1"/>
      <protection locked="0"/>
    </xf>
    <xf numFmtId="49" fontId="71" fillId="0" borderId="10" xfId="0" applyNumberFormat="1" applyFont="1" applyFill="1" applyBorder="1" applyAlignment="1" applyProtection="1">
      <alignment horizontal="left" vertical="top" wrapText="1"/>
      <protection locked="0"/>
    </xf>
    <xf numFmtId="3" fontId="71" fillId="0" borderId="10" xfId="0" applyNumberFormat="1" applyFont="1" applyFill="1" applyBorder="1" applyAlignment="1" applyProtection="1">
      <alignment horizontal="right" vertical="top" wrapText="1"/>
      <protection locked="0"/>
    </xf>
    <xf numFmtId="0" fontId="69" fillId="0" borderId="0" xfId="0" applyNumberFormat="1" applyFont="1" applyFill="1" applyBorder="1" applyAlignment="1" applyProtection="1">
      <alignment horizontal="justify" vertical="top" wrapText="1"/>
      <protection locked="0"/>
    </xf>
    <xf numFmtId="0" fontId="69" fillId="0" borderId="0" xfId="0" applyNumberFormat="1" applyFont="1" applyFill="1" applyBorder="1" applyAlignment="1" applyProtection="1">
      <alignment horizontal="right" vertical="top" wrapText="1"/>
      <protection locked="0"/>
    </xf>
    <xf numFmtId="0" fontId="67" fillId="0" borderId="0" xfId="0" applyFont="1" applyFill="1" applyBorder="1" applyAlignment="1" applyProtection="1">
      <alignment horizontal="left" vertical="top" wrapText="1"/>
      <protection locked="0"/>
    </xf>
    <xf numFmtId="44" fontId="67" fillId="0" borderId="0" xfId="0" applyNumberFormat="1" applyFont="1" applyFill="1" applyBorder="1" applyAlignment="1" applyProtection="1">
      <alignment horizontal="left" vertical="top" wrapText="1"/>
      <protection locked="0"/>
    </xf>
    <xf numFmtId="0" fontId="67" fillId="0" borderId="0" xfId="0" applyFont="1" applyFill="1" applyBorder="1" applyAlignment="1" applyProtection="1">
      <alignment horizontal="left" vertical="top" wrapText="1"/>
      <protection locked="0"/>
    </xf>
    <xf numFmtId="3" fontId="67" fillId="0" borderId="0" xfId="0" applyNumberFormat="1" applyFont="1" applyFill="1" applyBorder="1" applyAlignment="1" applyProtection="1">
      <alignment horizontal="right" vertical="top" wrapText="1"/>
      <protection locked="0"/>
    </xf>
    <xf numFmtId="0" fontId="72" fillId="0" borderId="0" xfId="0" applyFont="1" applyFill="1" applyAlignment="1" applyProtection="1">
      <alignment horizontal="left" vertical="top" wrapText="1"/>
      <protection locked="0"/>
    </xf>
    <xf numFmtId="0" fontId="72" fillId="0" borderId="0" xfId="0" applyFont="1" applyFill="1" applyAlignment="1" applyProtection="1">
      <alignment horizontal="left" vertical="top"/>
      <protection locked="0"/>
    </xf>
    <xf numFmtId="3" fontId="72" fillId="0" borderId="0" xfId="0" applyNumberFormat="1" applyFont="1" applyFill="1" applyAlignment="1" applyProtection="1">
      <alignment horizontal="left" vertical="top" wrapText="1"/>
      <protection locked="0"/>
    </xf>
    <xf numFmtId="0" fontId="72" fillId="0" borderId="0" xfId="0" applyFont="1" applyFill="1" applyAlignment="1" applyProtection="1">
      <alignment horizontal="right" vertical="top"/>
      <protection locked="0"/>
    </xf>
    <xf numFmtId="9" fontId="72" fillId="0" borderId="0" xfId="0" applyNumberFormat="1" applyFont="1" applyFill="1" applyAlignment="1" applyProtection="1">
      <alignment horizontal="left" vertical="top" wrapText="1"/>
      <protection locked="0"/>
    </xf>
    <xf numFmtId="0" fontId="72" fillId="0" borderId="12" xfId="0" applyFont="1" applyFill="1" applyBorder="1" applyAlignment="1" applyProtection="1">
      <alignment horizontal="left" vertical="top" wrapText="1"/>
      <protection locked="0"/>
    </xf>
    <xf numFmtId="165" fontId="72" fillId="0" borderId="13" xfId="0" applyNumberFormat="1" applyFont="1" applyFill="1" applyBorder="1" applyAlignment="1" applyProtection="1">
      <alignment horizontal="left" vertical="top" wrapText="1"/>
      <protection locked="0"/>
    </xf>
    <xf numFmtId="0" fontId="73" fillId="0" borderId="0" xfId="0" applyFont="1" applyFill="1" applyAlignment="1" applyProtection="1">
      <alignment horizontal="left" vertical="top" wrapText="1"/>
      <protection locked="0"/>
    </xf>
    <xf numFmtId="3" fontId="72" fillId="0" borderId="0" xfId="0" applyNumberFormat="1" applyFont="1" applyFill="1" applyBorder="1" applyAlignment="1" applyProtection="1">
      <alignment horizontal="left" vertical="top" wrapText="1"/>
      <protection locked="0"/>
    </xf>
    <xf numFmtId="0" fontId="72" fillId="0" borderId="0" xfId="0" applyFont="1" applyFill="1" applyBorder="1" applyAlignment="1" applyProtection="1">
      <alignment horizontal="left" vertical="top" wrapText="1"/>
      <protection locked="0"/>
    </xf>
    <xf numFmtId="0" fontId="72" fillId="0" borderId="0" xfId="0" applyFont="1" applyFill="1" applyAlignment="1" applyProtection="1">
      <alignment vertical="top" wrapText="1"/>
      <protection locked="0"/>
    </xf>
    <xf numFmtId="0" fontId="73" fillId="0" borderId="0" xfId="0" applyFont="1" applyFill="1" applyBorder="1" applyAlignment="1" applyProtection="1">
      <alignment horizontal="left" vertical="top"/>
      <protection locked="0"/>
    </xf>
    <xf numFmtId="3" fontId="73" fillId="0" borderId="0" xfId="0" applyNumberFormat="1" applyFont="1" applyFill="1" applyBorder="1" applyAlignment="1" applyProtection="1">
      <alignment horizontal="left" vertical="top" wrapText="1"/>
      <protection locked="0"/>
    </xf>
    <xf numFmtId="0" fontId="73" fillId="0" borderId="0" xfId="0" applyFont="1" applyFill="1" applyBorder="1" applyAlignment="1" applyProtection="1">
      <alignment horizontal="left" vertical="top" wrapText="1"/>
      <protection locked="0"/>
    </xf>
    <xf numFmtId="44" fontId="72" fillId="0" borderId="0" xfId="0" applyNumberFormat="1" applyFont="1" applyFill="1" applyBorder="1" applyAlignment="1" applyProtection="1">
      <alignment horizontal="right" vertical="top" wrapText="1"/>
      <protection locked="0"/>
    </xf>
    <xf numFmtId="0" fontId="12" fillId="33" borderId="10" xfId="0" applyFont="1" applyFill="1" applyBorder="1" applyAlignment="1" applyProtection="1">
      <alignment horizontal="center" vertical="center" wrapText="1"/>
      <protection locked="0"/>
    </xf>
    <xf numFmtId="175" fontId="12" fillId="33" borderId="11" xfId="64" applyNumberFormat="1" applyFont="1" applyFill="1" applyBorder="1" applyAlignment="1" applyProtection="1">
      <alignment horizontal="center" vertical="center" wrapText="1"/>
      <protection locked="0"/>
    </xf>
    <xf numFmtId="0" fontId="13" fillId="33"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34" borderId="10" xfId="0" applyFont="1" applyFill="1" applyBorder="1" applyAlignment="1" applyProtection="1">
      <alignment horizontal="center" vertical="center" wrapText="1"/>
      <protection locked="0"/>
    </xf>
    <xf numFmtId="0" fontId="13" fillId="0" borderId="10" xfId="0" applyFont="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locked="0"/>
    </xf>
    <xf numFmtId="0" fontId="13" fillId="34" borderId="10" xfId="0" applyFont="1" applyFill="1" applyBorder="1" applyAlignment="1">
      <alignment horizontal="center" vertical="center" wrapText="1"/>
    </xf>
    <xf numFmtId="0" fontId="13" fillId="35" borderId="10" xfId="0" applyNumberFormat="1" applyFont="1" applyFill="1" applyBorder="1" applyAlignment="1" applyProtection="1">
      <alignment horizontal="center" vertical="center" wrapText="1" shrinkToFit="1"/>
      <protection locked="0"/>
    </xf>
    <xf numFmtId="0" fontId="13" fillId="34" borderId="10" xfId="118" applyFont="1" applyFill="1" applyBorder="1" applyAlignment="1">
      <alignment horizontal="left" vertical="center" wrapText="1"/>
      <protection/>
    </xf>
    <xf numFmtId="165" fontId="13" fillId="0" borderId="10" xfId="0" applyNumberFormat="1" applyFont="1" applyFill="1" applyBorder="1" applyAlignment="1" applyProtection="1">
      <alignment horizontal="right" vertical="center" wrapText="1"/>
      <protection locked="0"/>
    </xf>
    <xf numFmtId="0" fontId="13" fillId="0" borderId="11" xfId="0" applyFont="1" applyFill="1" applyBorder="1" applyAlignment="1">
      <alignment horizontal="left" vertical="center" wrapText="1"/>
    </xf>
    <xf numFmtId="3" fontId="13" fillId="34" borderId="10" xfId="0" applyNumberFormat="1" applyFont="1" applyFill="1" applyBorder="1" applyAlignment="1" applyProtection="1">
      <alignment horizontal="center" vertical="center" wrapText="1"/>
      <protection/>
    </xf>
    <xf numFmtId="0" fontId="72" fillId="0" borderId="10" xfId="0" applyFont="1" applyBorder="1" applyAlignment="1">
      <alignment horizontal="center" vertical="center" wrapText="1"/>
    </xf>
    <xf numFmtId="3" fontId="72" fillId="0" borderId="10" xfId="0" applyNumberFormat="1" applyFont="1" applyFill="1" applyBorder="1" applyAlignment="1">
      <alignment horizontal="center" vertical="center" wrapText="1"/>
    </xf>
    <xf numFmtId="0" fontId="13" fillId="34" borderId="11" xfId="0" applyFont="1" applyFill="1" applyBorder="1" applyAlignment="1">
      <alignment horizontal="left" vertical="center" wrapText="1"/>
    </xf>
    <xf numFmtId="0" fontId="12" fillId="34" borderId="10" xfId="0" applyFont="1" applyFill="1" applyBorder="1" applyAlignment="1" applyProtection="1">
      <alignment horizontal="center" vertical="center" wrapText="1"/>
      <protection locked="0"/>
    </xf>
    <xf numFmtId="0" fontId="13" fillId="34" borderId="10" xfId="0" applyNumberFormat="1" applyFont="1" applyFill="1" applyBorder="1" applyAlignment="1" applyProtection="1">
      <alignment horizontal="center" vertical="center" wrapText="1" shrinkToFit="1"/>
      <protection locked="0"/>
    </xf>
    <xf numFmtId="0" fontId="13" fillId="0" borderId="10" xfId="118" applyFont="1" applyFill="1" applyBorder="1" applyAlignment="1">
      <alignment horizontal="left" vertical="center" wrapText="1"/>
      <protection/>
    </xf>
    <xf numFmtId="3" fontId="13" fillId="34" borderId="10" xfId="118" applyNumberFormat="1" applyFont="1" applyFill="1" applyBorder="1" applyAlignment="1" applyProtection="1">
      <alignment horizontal="center" vertical="center" wrapText="1"/>
      <protection/>
    </xf>
    <xf numFmtId="3" fontId="13" fillId="34"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3" fontId="13" fillId="34" borderId="10" xfId="120" applyNumberFormat="1" applyFont="1" applyFill="1" applyBorder="1" applyAlignment="1">
      <alignment horizontal="center" vertical="center" wrapText="1"/>
      <protection/>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top"/>
      <protection locked="0"/>
    </xf>
    <xf numFmtId="0" fontId="13" fillId="0" borderId="0" xfId="0" applyFont="1" applyFill="1" applyAlignment="1" applyProtection="1">
      <alignment horizontal="right" vertical="top"/>
      <protection locked="0"/>
    </xf>
    <xf numFmtId="9" fontId="13" fillId="0" borderId="0" xfId="0" applyNumberFormat="1" applyFont="1" applyFill="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165" fontId="13" fillId="0" borderId="13" xfId="0" applyNumberFormat="1"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0" xfId="0" applyFont="1" applyFill="1" applyAlignment="1" applyProtection="1">
      <alignment vertical="top" wrapText="1"/>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44" fontId="13" fillId="0" borderId="0" xfId="0" applyNumberFormat="1" applyFont="1" applyFill="1" applyBorder="1" applyAlignment="1" applyProtection="1">
      <alignment horizontal="right" vertical="top" wrapText="1"/>
      <protection locked="0"/>
    </xf>
    <xf numFmtId="0" fontId="13" fillId="35" borderId="10" xfId="0" applyFont="1" applyFill="1" applyBorder="1" applyAlignment="1" applyProtection="1">
      <alignment horizontal="left" vertical="center" wrapText="1"/>
      <protection locked="0"/>
    </xf>
    <xf numFmtId="3" fontId="13" fillId="35" borderId="10" xfId="46" applyNumberFormat="1" applyFont="1" applyFill="1" applyBorder="1" applyAlignment="1" applyProtection="1">
      <alignment horizontal="center" vertical="center" wrapText="1"/>
      <protection locked="0"/>
    </xf>
    <xf numFmtId="3" fontId="13" fillId="0" borderId="10" xfId="118" applyNumberFormat="1" applyFont="1" applyFill="1" applyBorder="1" applyAlignment="1" applyProtection="1">
      <alignment horizontal="center" vertical="center" wrapText="1"/>
      <protection/>
    </xf>
    <xf numFmtId="0" fontId="13" fillId="0" borderId="10" xfId="0" applyFont="1" applyFill="1" applyBorder="1" applyAlignment="1">
      <alignment horizontal="left" vertical="center" wrapText="1"/>
    </xf>
    <xf numFmtId="3" fontId="13" fillId="34"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3" fontId="13" fillId="0" borderId="10" xfId="46"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34" borderId="10" xfId="0" applyFont="1" applyFill="1" applyBorder="1" applyAlignment="1" applyProtection="1">
      <alignment horizontal="left" vertical="center" wrapText="1"/>
      <protection locked="0"/>
    </xf>
    <xf numFmtId="3"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quotePrefix="1">
      <alignment horizontal="left" vertical="center" wrapText="1"/>
      <protection locked="0"/>
    </xf>
    <xf numFmtId="3" fontId="13" fillId="35" borderId="10" xfId="64"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165" fontId="13" fillId="34" borderId="10" xfId="0" applyNumberFormat="1" applyFont="1" applyFill="1" applyBorder="1" applyAlignment="1" applyProtection="1">
      <alignment horizontal="right" vertical="center" wrapText="1"/>
      <protection locked="0"/>
    </xf>
    <xf numFmtId="0" fontId="13" fillId="34" borderId="10" xfId="0" applyFont="1" applyFill="1" applyBorder="1" applyAlignment="1">
      <alignment horizontal="left" vertical="center" wrapText="1"/>
    </xf>
    <xf numFmtId="3" fontId="13" fillId="0" borderId="10" xfId="0" applyNumberFormat="1" applyFont="1" applyFill="1" applyBorder="1" applyAlignment="1" applyProtection="1">
      <alignment horizontal="center" vertical="center" wrapText="1"/>
      <protection/>
    </xf>
    <xf numFmtId="165" fontId="13" fillId="0" borderId="10" xfId="0" applyNumberFormat="1" applyFont="1" applyFill="1" applyBorder="1" applyAlignment="1" applyProtection="1">
      <alignment horizontal="left" vertical="center" wrapText="1"/>
      <protection locked="0"/>
    </xf>
    <xf numFmtId="1" fontId="13" fillId="0" borderId="10" xfId="0" applyNumberFormat="1" applyFont="1" applyFill="1" applyBorder="1" applyAlignment="1" applyProtection="1">
      <alignment horizontal="center" vertical="center" wrapText="1"/>
      <protection locked="0"/>
    </xf>
    <xf numFmtId="0" fontId="72" fillId="34" borderId="10" xfId="118" applyFont="1" applyFill="1" applyBorder="1" applyAlignment="1">
      <alignment horizontal="left" vertical="center" wrapText="1"/>
      <protection/>
    </xf>
    <xf numFmtId="0" fontId="72" fillId="0" borderId="10" xfId="118" applyFont="1" applyFill="1" applyBorder="1" applyAlignment="1">
      <alignment horizontal="left" vertical="center" wrapText="1"/>
      <protection/>
    </xf>
    <xf numFmtId="0" fontId="72" fillId="34" borderId="10" xfId="0" applyFont="1" applyFill="1" applyBorder="1" applyAlignment="1" applyProtection="1">
      <alignment horizontal="center" vertical="center" wrapText="1"/>
      <protection locked="0"/>
    </xf>
    <xf numFmtId="0" fontId="13" fillId="0" borderId="11" xfId="0" applyFont="1" applyFill="1" applyBorder="1" applyAlignment="1" quotePrefix="1">
      <alignment horizontal="left" vertical="center" wrapText="1"/>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3" fillId="0" borderId="10" xfId="0" applyFont="1" applyBorder="1" applyAlignment="1">
      <alignment vertical="center" wrapText="1"/>
    </xf>
    <xf numFmtId="3" fontId="13" fillId="35" borderId="10" xfId="52"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4" fontId="13" fillId="0" borderId="10" xfId="0" applyNumberFormat="1" applyFont="1" applyFill="1" applyBorder="1" applyAlignment="1" applyProtection="1">
      <alignment horizontal="center" vertical="center" wrapText="1" shrinkToFit="1"/>
      <protection locked="0"/>
    </xf>
    <xf numFmtId="0" fontId="13" fillId="34" borderId="15" xfId="0" applyFont="1" applyFill="1" applyBorder="1" applyAlignment="1" applyProtection="1">
      <alignment horizontal="left" vertical="center" wrapText="1"/>
      <protection locked="0"/>
    </xf>
    <xf numFmtId="3" fontId="13" fillId="34" borderId="14" xfId="0" applyNumberFormat="1" applyFont="1" applyFill="1" applyBorder="1" applyAlignment="1" applyProtection="1">
      <alignment horizontal="center" vertical="center" wrapText="1"/>
      <protection locked="0"/>
    </xf>
    <xf numFmtId="0" fontId="13" fillId="33" borderId="0" xfId="0" applyFont="1" applyFill="1" applyAlignment="1" applyProtection="1">
      <alignment horizontal="left" vertical="top" wrapText="1"/>
      <protection locked="0"/>
    </xf>
    <xf numFmtId="0" fontId="74" fillId="0" borderId="10" xfId="0" applyFont="1" applyFill="1" applyBorder="1" applyAlignment="1" applyProtection="1">
      <alignment horizontal="left" vertical="center" wrapText="1"/>
      <protection locked="0"/>
    </xf>
    <xf numFmtId="0" fontId="72" fillId="34" borderId="10" xfId="0" applyFont="1" applyFill="1" applyBorder="1" applyAlignment="1">
      <alignment horizontal="center" vertical="center" wrapText="1"/>
    </xf>
    <xf numFmtId="0" fontId="13" fillId="0" borderId="16" xfId="0" applyFont="1" applyBorder="1" applyAlignment="1">
      <alignment vertical="center" wrapText="1"/>
    </xf>
    <xf numFmtId="3" fontId="74" fillId="34" borderId="10" xfId="0" applyNumberFormat="1" applyFont="1" applyFill="1" applyBorder="1" applyAlignment="1">
      <alignment horizontal="center" vertical="center" wrapText="1"/>
    </xf>
    <xf numFmtId="44" fontId="70" fillId="0" borderId="17" xfId="0" applyNumberFormat="1" applyFont="1" applyFill="1" applyBorder="1" applyAlignment="1" applyProtection="1">
      <alignment horizontal="left" vertical="top" wrapText="1"/>
      <protection locked="0"/>
    </xf>
    <xf numFmtId="44" fontId="67" fillId="0" borderId="10" xfId="0" applyNumberFormat="1" applyFont="1" applyFill="1" applyBorder="1" applyAlignment="1" applyProtection="1">
      <alignment horizontal="center" vertical="top" wrapText="1"/>
      <protection locked="0"/>
    </xf>
    <xf numFmtId="44" fontId="67" fillId="0" borderId="11" xfId="0" applyNumberFormat="1" applyFont="1" applyFill="1" applyBorder="1" applyAlignment="1" applyProtection="1">
      <alignment horizontal="center" vertical="top" wrapText="1"/>
      <protection locked="0"/>
    </xf>
    <xf numFmtId="44" fontId="67" fillId="0" borderId="18" xfId="0" applyNumberFormat="1" applyFont="1" applyFill="1" applyBorder="1" applyAlignment="1" applyProtection="1">
      <alignment horizontal="center" vertical="top" wrapText="1"/>
      <protection locked="0"/>
    </xf>
    <xf numFmtId="44" fontId="67" fillId="0" borderId="14" xfId="0" applyNumberFormat="1" applyFont="1" applyFill="1" applyBorder="1" applyAlignment="1" applyProtection="1">
      <alignment horizontal="center" vertical="top" wrapText="1"/>
      <protection locked="0"/>
    </xf>
    <xf numFmtId="0" fontId="68" fillId="0" borderId="11" xfId="0" applyFont="1" applyFill="1" applyBorder="1" applyAlignment="1" applyProtection="1">
      <alignment horizontal="left" vertical="top" wrapText="1"/>
      <protection locked="0"/>
    </xf>
    <xf numFmtId="0" fontId="68" fillId="0" borderId="14" xfId="0" applyFont="1" applyFill="1" applyBorder="1" applyAlignment="1" applyProtection="1">
      <alignment horizontal="left" vertical="top" wrapText="1"/>
      <protection locked="0"/>
    </xf>
    <xf numFmtId="3" fontId="68" fillId="0" borderId="10" xfId="0" applyNumberFormat="1" applyFont="1" applyFill="1" applyBorder="1" applyAlignment="1" applyProtection="1">
      <alignment horizontal="center" vertical="top" wrapText="1"/>
      <protection locked="0"/>
    </xf>
    <xf numFmtId="0" fontId="67" fillId="0" borderId="0" xfId="0" applyFont="1" applyFill="1" applyBorder="1" applyAlignment="1" applyProtection="1">
      <alignment horizontal="justify" vertical="top" wrapText="1"/>
      <protection locked="0"/>
    </xf>
    <xf numFmtId="0" fontId="67" fillId="0" borderId="0" xfId="0" applyFont="1" applyFill="1" applyBorder="1" applyAlignment="1" applyProtection="1">
      <alignment horizontal="left" vertical="top" wrapText="1"/>
      <protection locked="0"/>
    </xf>
    <xf numFmtId="0" fontId="67" fillId="0" borderId="0" xfId="0" applyFont="1" applyFill="1" applyAlignment="1" applyProtection="1">
      <alignment horizontal="left" vertical="top" wrapText="1"/>
      <protection locked="0"/>
    </xf>
    <xf numFmtId="0" fontId="68" fillId="0" borderId="10" xfId="0" applyFont="1" applyFill="1" applyBorder="1" applyAlignment="1" applyProtection="1">
      <alignment horizontal="left" vertical="top" wrapText="1"/>
      <protection locked="0"/>
    </xf>
    <xf numFmtId="0" fontId="67" fillId="0" borderId="10" xfId="0" applyFont="1" applyFill="1" applyBorder="1" applyAlignment="1" applyProtection="1">
      <alignment horizontal="left" vertical="top" wrapText="1"/>
      <protection locked="0"/>
    </xf>
    <xf numFmtId="0" fontId="68" fillId="0" borderId="11" xfId="0" applyFont="1" applyFill="1" applyBorder="1" applyAlignment="1" applyProtection="1">
      <alignment horizontal="center" vertical="top" wrapText="1"/>
      <protection locked="0"/>
    </xf>
    <xf numFmtId="0" fontId="68" fillId="0" borderId="14" xfId="0" applyFont="1" applyFill="1" applyBorder="1" applyAlignment="1" applyProtection="1">
      <alignment horizontal="center" vertical="top" wrapText="1"/>
      <protection locked="0"/>
    </xf>
    <xf numFmtId="49" fontId="69" fillId="0" borderId="0" xfId="0" applyNumberFormat="1" applyFont="1" applyFill="1" applyBorder="1" applyAlignment="1" applyProtection="1">
      <alignment vertical="top" wrapText="1"/>
      <protection locked="0"/>
    </xf>
    <xf numFmtId="0" fontId="69" fillId="0" borderId="0" xfId="0" applyNumberFormat="1" applyFont="1" applyFill="1" applyBorder="1" applyAlignment="1" applyProtection="1">
      <alignment horizontal="left" vertical="top" wrapText="1"/>
      <protection locked="0"/>
    </xf>
    <xf numFmtId="0" fontId="69" fillId="0" borderId="0" xfId="0" applyFont="1" applyFill="1" applyBorder="1" applyAlignment="1" applyProtection="1">
      <alignment horizontal="justify" vertical="top" wrapText="1"/>
      <protection locked="0"/>
    </xf>
    <xf numFmtId="0" fontId="69" fillId="0" borderId="0" xfId="0" applyFont="1" applyFill="1" applyBorder="1" applyAlignment="1" applyProtection="1">
      <alignment horizontal="left" vertical="top" wrapText="1"/>
      <protection/>
    </xf>
    <xf numFmtId="0" fontId="69" fillId="0" borderId="0" xfId="0" applyFont="1" applyFill="1" applyAlignment="1" applyProtection="1">
      <alignment horizontal="left" vertical="top" wrapText="1"/>
      <protection locked="0"/>
    </xf>
    <xf numFmtId="0" fontId="69" fillId="0" borderId="0" xfId="0" applyFont="1" applyFill="1" applyBorder="1" applyAlignment="1" applyProtection="1">
      <alignment horizontal="left" vertical="top" wrapText="1"/>
      <protection locked="0"/>
    </xf>
    <xf numFmtId="0" fontId="69" fillId="0" borderId="0" xfId="0" applyFont="1" applyFill="1" applyAlignment="1">
      <alignment vertical="top" wrapText="1"/>
    </xf>
    <xf numFmtId="0" fontId="69" fillId="0" borderId="0" xfId="0" applyFont="1" applyFill="1" applyAlignment="1" applyProtection="1">
      <alignment horizontal="justify" vertical="top" wrapText="1"/>
      <protection locked="0"/>
    </xf>
    <xf numFmtId="0" fontId="69" fillId="0" borderId="0" xfId="0" applyFont="1" applyAlignment="1">
      <alignment horizontal="justify" vertical="top" wrapText="1"/>
    </xf>
    <xf numFmtId="49" fontId="69" fillId="0" borderId="11" xfId="0" applyNumberFormat="1" applyFont="1" applyFill="1" applyBorder="1" applyAlignment="1" applyProtection="1">
      <alignment horizontal="left" vertical="top" wrapText="1"/>
      <protection locked="0"/>
    </xf>
    <xf numFmtId="49" fontId="69" fillId="0" borderId="18" xfId="0" applyNumberFormat="1" applyFont="1" applyFill="1" applyBorder="1" applyAlignment="1" applyProtection="1">
      <alignment horizontal="left" vertical="top" wrapText="1"/>
      <protection locked="0"/>
    </xf>
    <xf numFmtId="49" fontId="69" fillId="0" borderId="14" xfId="0" applyNumberFormat="1" applyFont="1" applyFill="1" applyBorder="1" applyAlignment="1" applyProtection="1">
      <alignment horizontal="left" vertical="top" wrapText="1"/>
      <protection locked="0"/>
    </xf>
    <xf numFmtId="0" fontId="69" fillId="0" borderId="10" xfId="0" applyFont="1" applyFill="1" applyBorder="1" applyAlignment="1" applyProtection="1">
      <alignment horizontal="left" vertical="top" wrapText="1"/>
      <protection locked="0"/>
    </xf>
    <xf numFmtId="49" fontId="71" fillId="0" borderId="11" xfId="0" applyNumberFormat="1" applyFont="1" applyFill="1" applyBorder="1" applyAlignment="1" applyProtection="1">
      <alignment horizontal="left" vertical="top" wrapText="1"/>
      <protection locked="0"/>
    </xf>
    <xf numFmtId="0" fontId="69" fillId="0" borderId="18" xfId="0" applyFont="1" applyFill="1" applyBorder="1" applyAlignment="1" applyProtection="1">
      <alignment horizontal="left" vertical="top" wrapText="1"/>
      <protection locked="0"/>
    </xf>
    <xf numFmtId="49" fontId="69" fillId="0" borderId="10" xfId="0" applyNumberFormat="1" applyFont="1" applyFill="1" applyBorder="1" applyAlignment="1" applyProtection="1">
      <alignment horizontal="left" vertical="top" wrapText="1"/>
      <protection locked="0"/>
    </xf>
    <xf numFmtId="0" fontId="72" fillId="0" borderId="0" xfId="0" applyFont="1" applyFill="1" applyAlignment="1" applyProtection="1">
      <alignment horizontal="left" vertical="top" wrapText="1"/>
      <protection locked="0"/>
    </xf>
    <xf numFmtId="0" fontId="75" fillId="0" borderId="17" xfId="0" applyFont="1" applyFill="1" applyBorder="1" applyAlignment="1" applyProtection="1">
      <alignment horizontal="left" vertical="top" wrapText="1"/>
      <protection locked="0"/>
    </xf>
    <xf numFmtId="0" fontId="72" fillId="0" borderId="19" xfId="0" applyFont="1" applyFill="1" applyBorder="1" applyAlignment="1" applyProtection="1">
      <alignment horizontal="left" vertical="top" wrapText="1"/>
      <protection locked="0"/>
    </xf>
    <xf numFmtId="0" fontId="72" fillId="0" borderId="20" xfId="0"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5" fillId="0" borderId="17"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76" fillId="34" borderId="10" xfId="0" applyFont="1" applyFill="1" applyBorder="1" applyAlignment="1" applyProtection="1">
      <alignment horizontal="center" vertical="center" wrapText="1"/>
      <protection locked="0"/>
    </xf>
    <xf numFmtId="49" fontId="76" fillId="0" borderId="10" xfId="83" applyNumberFormat="1" applyFont="1" applyFill="1" applyBorder="1" applyAlignment="1">
      <alignment horizontal="left" vertical="center" wrapText="1"/>
      <protection/>
    </xf>
    <xf numFmtId="3" fontId="76" fillId="34" borderId="10" xfId="111" applyNumberFormat="1" applyFont="1" applyFill="1" applyBorder="1" applyAlignment="1">
      <alignment horizontal="center" vertical="center" wrapText="1"/>
      <protection/>
    </xf>
    <xf numFmtId="0" fontId="76" fillId="0" borderId="10" xfId="0" applyFont="1" applyBorder="1" applyAlignment="1">
      <alignment horizontal="center" vertical="center" wrapText="1"/>
    </xf>
    <xf numFmtId="0" fontId="76" fillId="0" borderId="10" xfId="111" applyFont="1" applyFill="1" applyBorder="1" applyAlignment="1" applyProtection="1">
      <alignment horizontal="center" vertical="center" wrapText="1"/>
      <protection locked="0"/>
    </xf>
    <xf numFmtId="0" fontId="76" fillId="0" borderId="10" xfId="0" applyFont="1" applyFill="1" applyBorder="1" applyAlignment="1" applyProtection="1">
      <alignment horizontal="left" vertical="center" wrapText="1"/>
      <protection locked="0"/>
    </xf>
    <xf numFmtId="165" fontId="76" fillId="0" borderId="10" xfId="0" applyNumberFormat="1" applyFont="1" applyFill="1" applyBorder="1" applyAlignment="1" applyProtection="1">
      <alignment horizontal="right" vertical="center" wrapText="1"/>
      <protection locked="0"/>
    </xf>
  </cellXfs>
  <cellStyles count="13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2 3 3" xfId="84"/>
    <cellStyle name="Normalny 10 3" xfId="85"/>
    <cellStyle name="Normalny 11" xfId="86"/>
    <cellStyle name="Normalny 11 2" xfId="87"/>
    <cellStyle name="Normalny 11 4" xfId="88"/>
    <cellStyle name="Normalny 12" xfId="89"/>
    <cellStyle name="Normalny 12 2" xfId="90"/>
    <cellStyle name="Normalny 13" xfId="91"/>
    <cellStyle name="Normalny 14" xfId="92"/>
    <cellStyle name="Normalny 14 2" xfId="93"/>
    <cellStyle name="Normalny 15" xfId="94"/>
    <cellStyle name="Normalny 16" xfId="95"/>
    <cellStyle name="Normalny 2" xfId="96"/>
    <cellStyle name="Normalny 2 2" xfId="97"/>
    <cellStyle name="Normalny 2 2 2" xfId="98"/>
    <cellStyle name="Normalny 2 2 3" xfId="99"/>
    <cellStyle name="Normalny 2 3" xfId="100"/>
    <cellStyle name="Normalny 2 4" xfId="101"/>
    <cellStyle name="Normalny 2 5" xfId="102"/>
    <cellStyle name="Normalny 3" xfId="103"/>
    <cellStyle name="Normalny 3 2" xfId="104"/>
    <cellStyle name="Normalny 4" xfId="105"/>
    <cellStyle name="Normalny 4 2" xfId="106"/>
    <cellStyle name="Normalny 4 3" xfId="107"/>
    <cellStyle name="Normalny 4 4" xfId="108"/>
    <cellStyle name="Normalny 5" xfId="109"/>
    <cellStyle name="Normalny 5 2" xfId="110"/>
    <cellStyle name="Normalny 5 2 4" xfId="111"/>
    <cellStyle name="Normalny 5 3" xfId="112"/>
    <cellStyle name="Normalny 6" xfId="113"/>
    <cellStyle name="Normalny 6 2" xfId="114"/>
    <cellStyle name="Normalny 7" xfId="115"/>
    <cellStyle name="Normalny 7 2" xfId="116"/>
    <cellStyle name="Normalny 7 3" xfId="117"/>
    <cellStyle name="Normalny 8" xfId="118"/>
    <cellStyle name="Normalny 9" xfId="119"/>
    <cellStyle name="Normalny_Staplery i laparoskopia z kodami 2010" xfId="120"/>
    <cellStyle name="Obliczenia" xfId="121"/>
    <cellStyle name="Followed Hyperlink" xfId="122"/>
    <cellStyle name="Percent" xfId="123"/>
    <cellStyle name="Procentowy 2" xfId="124"/>
    <cellStyle name="Procentowy 2 2" xfId="125"/>
    <cellStyle name="Procentowy 3" xfId="126"/>
    <cellStyle name="Standard_ICP_05_1500" xfId="127"/>
    <cellStyle name="Suma" xfId="128"/>
    <cellStyle name="TableStyleLight1" xfId="129"/>
    <cellStyle name="Tekst objaśnienia" xfId="130"/>
    <cellStyle name="Tekst ostrzeżenia" xfId="131"/>
    <cellStyle name="Tytuł" xfId="132"/>
    <cellStyle name="Uwaga" xfId="133"/>
    <cellStyle name="Currency" xfId="134"/>
    <cellStyle name="Currency [0]" xfId="135"/>
    <cellStyle name="Walutowy 2" xfId="136"/>
    <cellStyle name="Walutowy 2 2" xfId="137"/>
    <cellStyle name="Walutowy 2 3" xfId="138"/>
    <cellStyle name="Walutowy 2 4" xfId="139"/>
    <cellStyle name="Walutowy 3" xfId="140"/>
    <cellStyle name="Walutowy 3 2" xfId="141"/>
    <cellStyle name="Walutowy 3 3" xfId="142"/>
    <cellStyle name="Walutowy 4" xfId="143"/>
    <cellStyle name="Walutowy 4 2" xfId="144"/>
    <cellStyle name="Walutowy 5" xfId="145"/>
    <cellStyle name="Walutowy 6" xfId="146"/>
    <cellStyle name="Zły" xfId="147"/>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74"/>
  <sheetViews>
    <sheetView showGridLines="0" view="pageBreakPreview" zoomScale="110" zoomScaleNormal="98" zoomScaleSheetLayoutView="110" zoomScalePageLayoutView="115" workbookViewId="0" topLeftCell="A1">
      <selection activeCell="B43" sqref="B43:E43"/>
    </sheetView>
  </sheetViews>
  <sheetFormatPr defaultColWidth="9.00390625" defaultRowHeight="12.75"/>
  <cols>
    <col min="1" max="1" width="9.125" style="1" customWidth="1"/>
    <col min="2" max="2" width="7.125" style="1" customWidth="1"/>
    <col min="3" max="4" width="30.00390625" style="1" customWidth="1"/>
    <col min="5" max="5" width="41.625" style="2" customWidth="1"/>
    <col min="6" max="9" width="9.125" style="1" customWidth="1"/>
    <col min="10" max="10" width="22.25390625" style="1" customWidth="1"/>
    <col min="11" max="12" width="16.125" style="1" customWidth="1"/>
    <col min="13" max="16384" width="9.125" style="1" customWidth="1"/>
  </cols>
  <sheetData>
    <row r="1" spans="1:5" ht="15">
      <c r="A1" s="3"/>
      <c r="B1" s="3"/>
      <c r="C1" s="3"/>
      <c r="D1" s="3"/>
      <c r="E1" s="40" t="s">
        <v>37</v>
      </c>
    </row>
    <row r="2" spans="1:5" ht="15">
      <c r="A2" s="3"/>
      <c r="B2" s="3"/>
      <c r="C2" s="4"/>
      <c r="D2" s="4" t="s">
        <v>30</v>
      </c>
      <c r="E2" s="4"/>
    </row>
    <row r="3" spans="1:5" ht="15">
      <c r="A3" s="3"/>
      <c r="B3" s="3"/>
      <c r="C3" s="3"/>
      <c r="D3" s="3"/>
      <c r="E3" s="5"/>
    </row>
    <row r="4" spans="1:5" ht="15">
      <c r="A4" s="3"/>
      <c r="B4" s="3"/>
      <c r="C4" s="3" t="s">
        <v>22</v>
      </c>
      <c r="D4" s="39" t="s">
        <v>51</v>
      </c>
      <c r="E4" s="5"/>
    </row>
    <row r="5" spans="1:5" ht="15">
      <c r="A5" s="3"/>
      <c r="B5" s="3"/>
      <c r="C5" s="3"/>
      <c r="D5" s="3"/>
      <c r="E5" s="5"/>
    </row>
    <row r="6" spans="1:5" ht="22.5" customHeight="1">
      <c r="A6" s="3"/>
      <c r="B6" s="3"/>
      <c r="C6" s="3" t="s">
        <v>21</v>
      </c>
      <c r="D6" s="134" t="s">
        <v>52</v>
      </c>
      <c r="E6" s="134"/>
    </row>
    <row r="7" spans="1:5" ht="15">
      <c r="A7" s="3"/>
      <c r="B7" s="3"/>
      <c r="C7" s="3"/>
      <c r="D7" s="3"/>
      <c r="E7" s="5"/>
    </row>
    <row r="8" spans="1:5" ht="15">
      <c r="A8" s="3"/>
      <c r="B8" s="3"/>
      <c r="C8" s="6" t="s">
        <v>19</v>
      </c>
      <c r="D8" s="137"/>
      <c r="E8" s="138"/>
    </row>
    <row r="9" spans="1:5" ht="15">
      <c r="A9" s="3"/>
      <c r="B9" s="3"/>
      <c r="C9" s="6" t="s">
        <v>23</v>
      </c>
      <c r="D9" s="139"/>
      <c r="E9" s="140"/>
    </row>
    <row r="10" spans="1:5" ht="15">
      <c r="A10" s="3"/>
      <c r="B10" s="3"/>
      <c r="C10" s="6" t="s">
        <v>18</v>
      </c>
      <c r="D10" s="131"/>
      <c r="E10" s="132"/>
    </row>
    <row r="11" spans="1:5" ht="15">
      <c r="A11" s="3"/>
      <c r="B11" s="3"/>
      <c r="C11" s="6" t="s">
        <v>24</v>
      </c>
      <c r="D11" s="131"/>
      <c r="E11" s="132"/>
    </row>
    <row r="12" spans="1:5" ht="15">
      <c r="A12" s="3"/>
      <c r="B12" s="3"/>
      <c r="C12" s="6" t="s">
        <v>25</v>
      </c>
      <c r="D12" s="131"/>
      <c r="E12" s="132"/>
    </row>
    <row r="13" spans="1:5" ht="15">
      <c r="A13" s="3"/>
      <c r="B13" s="3"/>
      <c r="C13" s="6" t="s">
        <v>26</v>
      </c>
      <c r="D13" s="131"/>
      <c r="E13" s="132"/>
    </row>
    <row r="14" spans="1:5" ht="15">
      <c r="A14" s="3"/>
      <c r="B14" s="3"/>
      <c r="C14" s="6" t="s">
        <v>27</v>
      </c>
      <c r="D14" s="131"/>
      <c r="E14" s="132"/>
    </row>
    <row r="15" spans="1:5" ht="15">
      <c r="A15" s="3"/>
      <c r="B15" s="3"/>
      <c r="C15" s="6" t="s">
        <v>28</v>
      </c>
      <c r="D15" s="131"/>
      <c r="E15" s="132"/>
    </row>
    <row r="16" spans="1:5" ht="15">
      <c r="A16" s="3"/>
      <c r="B16" s="3"/>
      <c r="C16" s="6" t="s">
        <v>29</v>
      </c>
      <c r="D16" s="131"/>
      <c r="E16" s="132"/>
    </row>
    <row r="17" spans="1:5" ht="10.5" customHeight="1">
      <c r="A17" s="3"/>
      <c r="B17" s="3"/>
      <c r="C17" s="3"/>
      <c r="D17" s="8"/>
      <c r="E17" s="9"/>
    </row>
    <row r="18" spans="1:5" ht="15">
      <c r="A18" s="3"/>
      <c r="B18" s="3" t="s">
        <v>0</v>
      </c>
      <c r="C18" s="135" t="s">
        <v>38</v>
      </c>
      <c r="D18" s="136"/>
      <c r="E18" s="11"/>
    </row>
    <row r="19" spans="1:5" ht="8.25" customHeight="1">
      <c r="A19" s="3"/>
      <c r="B19" s="3"/>
      <c r="C19" s="3"/>
      <c r="D19" s="12"/>
      <c r="E19" s="11"/>
    </row>
    <row r="20" spans="1:5" ht="21" customHeight="1">
      <c r="A20" s="3"/>
      <c r="B20" s="13" t="s">
        <v>34</v>
      </c>
      <c r="C20" s="133" t="s">
        <v>221</v>
      </c>
      <c r="D20" s="133"/>
      <c r="E20" s="133"/>
    </row>
    <row r="21" spans="1:5" ht="15">
      <c r="A21" s="3"/>
      <c r="B21" s="6">
        <v>1</v>
      </c>
      <c r="C21" s="127">
        <f>'część 1'!B3</f>
        <v>0</v>
      </c>
      <c r="D21" s="127"/>
      <c r="E21" s="127"/>
    </row>
    <row r="22" spans="1:5" ht="15">
      <c r="A22" s="3"/>
      <c r="B22" s="6">
        <v>2</v>
      </c>
      <c r="C22" s="127">
        <f>'część 2'!B3</f>
        <v>0</v>
      </c>
      <c r="D22" s="127"/>
      <c r="E22" s="127"/>
    </row>
    <row r="23" spans="1:5" ht="15">
      <c r="A23" s="3"/>
      <c r="B23" s="6">
        <v>3</v>
      </c>
      <c r="C23" s="127">
        <f>'część 3'!B3</f>
        <v>0</v>
      </c>
      <c r="D23" s="127"/>
      <c r="E23" s="127"/>
    </row>
    <row r="24" spans="1:5" ht="15">
      <c r="A24" s="3"/>
      <c r="B24" s="6">
        <v>4</v>
      </c>
      <c r="C24" s="127">
        <f>'część 4'!B3</f>
        <v>0</v>
      </c>
      <c r="D24" s="127"/>
      <c r="E24" s="127"/>
    </row>
    <row r="25" spans="1:5" ht="15">
      <c r="A25" s="3"/>
      <c r="B25" s="6">
        <v>5</v>
      </c>
      <c r="C25" s="127">
        <f>'część 5'!B3</f>
        <v>0</v>
      </c>
      <c r="D25" s="127"/>
      <c r="E25" s="127"/>
    </row>
    <row r="26" spans="1:5" ht="15">
      <c r="A26" s="3"/>
      <c r="B26" s="6">
        <v>6</v>
      </c>
      <c r="C26" s="127">
        <f>'część 6'!B3</f>
        <v>0</v>
      </c>
      <c r="D26" s="127"/>
      <c r="E26" s="127"/>
    </row>
    <row r="27" spans="1:5" ht="15">
      <c r="A27" s="3"/>
      <c r="B27" s="6">
        <v>7</v>
      </c>
      <c r="C27" s="127">
        <f>'część 7'!B3</f>
        <v>0</v>
      </c>
      <c r="D27" s="127"/>
      <c r="E27" s="127"/>
    </row>
    <row r="28" spans="1:5" ht="15">
      <c r="A28" s="3"/>
      <c r="B28" s="6">
        <v>8</v>
      </c>
      <c r="C28" s="127">
        <f>'część 8'!B3</f>
        <v>0</v>
      </c>
      <c r="D28" s="127"/>
      <c r="E28" s="127"/>
    </row>
    <row r="29" spans="1:5" ht="15">
      <c r="A29" s="3"/>
      <c r="B29" s="6">
        <v>9</v>
      </c>
      <c r="C29" s="127">
        <f>'część 9'!B3</f>
        <v>0</v>
      </c>
      <c r="D29" s="127"/>
      <c r="E29" s="127"/>
    </row>
    <row r="30" spans="1:5" ht="15">
      <c r="A30" s="3"/>
      <c r="B30" s="6">
        <v>10</v>
      </c>
      <c r="C30" s="127">
        <f>'część 10'!B3</f>
        <v>0</v>
      </c>
      <c r="D30" s="127"/>
      <c r="E30" s="127"/>
    </row>
    <row r="31" spans="1:5" ht="15">
      <c r="A31" s="3"/>
      <c r="B31" s="6">
        <v>11</v>
      </c>
      <c r="C31" s="127">
        <f>'część 11'!B3</f>
        <v>0</v>
      </c>
      <c r="D31" s="127"/>
      <c r="E31" s="127"/>
    </row>
    <row r="32" spans="1:5" ht="15">
      <c r="A32" s="3"/>
      <c r="B32" s="6">
        <v>12</v>
      </c>
      <c r="C32" s="127">
        <f>'część 12'!B3</f>
        <v>0</v>
      </c>
      <c r="D32" s="127"/>
      <c r="E32" s="127"/>
    </row>
    <row r="33" spans="1:5" ht="15">
      <c r="A33" s="10"/>
      <c r="B33" s="7">
        <v>13</v>
      </c>
      <c r="C33" s="127">
        <f>'część 13'!B3</f>
        <v>0</v>
      </c>
      <c r="D33" s="127"/>
      <c r="E33" s="127"/>
    </row>
    <row r="34" spans="1:5" ht="15">
      <c r="A34" s="10"/>
      <c r="B34" s="7">
        <v>14</v>
      </c>
      <c r="C34" s="127">
        <f>'część 14'!B3</f>
        <v>0</v>
      </c>
      <c r="D34" s="127"/>
      <c r="E34" s="127"/>
    </row>
    <row r="35" spans="1:5" ht="15">
      <c r="A35" s="10"/>
      <c r="B35" s="7">
        <v>15</v>
      </c>
      <c r="C35" s="127">
        <f>'część 15'!B3</f>
        <v>0</v>
      </c>
      <c r="D35" s="127"/>
      <c r="E35" s="127"/>
    </row>
    <row r="36" spans="1:5" ht="15">
      <c r="A36" s="10"/>
      <c r="B36" s="7">
        <v>16</v>
      </c>
      <c r="C36" s="127">
        <f>'część 16'!B3</f>
        <v>0</v>
      </c>
      <c r="D36" s="127"/>
      <c r="E36" s="127"/>
    </row>
    <row r="37" spans="1:5" ht="15">
      <c r="A37" s="10"/>
      <c r="B37" s="17">
        <v>17</v>
      </c>
      <c r="C37" s="127">
        <f>'część 17'!B3</f>
        <v>0</v>
      </c>
      <c r="D37" s="127"/>
      <c r="E37" s="127"/>
    </row>
    <row r="38" spans="1:5" ht="15">
      <c r="A38" s="16"/>
      <c r="B38" s="17">
        <v>18</v>
      </c>
      <c r="C38" s="127">
        <f>'część 18'!B3</f>
        <v>0</v>
      </c>
      <c r="D38" s="127"/>
      <c r="E38" s="127"/>
    </row>
    <row r="39" spans="1:5" ht="15">
      <c r="A39" s="18"/>
      <c r="B39" s="19">
        <v>19</v>
      </c>
      <c r="C39" s="128">
        <f>'część 19'!B3</f>
        <v>0</v>
      </c>
      <c r="D39" s="129"/>
      <c r="E39" s="130"/>
    </row>
    <row r="40" spans="1:5" ht="15">
      <c r="A40" s="18"/>
      <c r="B40" s="19">
        <v>20</v>
      </c>
      <c r="C40" s="128">
        <f>'część 20'!B3</f>
        <v>0</v>
      </c>
      <c r="D40" s="129"/>
      <c r="E40" s="130"/>
    </row>
    <row r="41" spans="1:5" ht="15">
      <c r="A41" s="18"/>
      <c r="B41" s="19">
        <v>21</v>
      </c>
      <c r="C41" s="128">
        <f>'część 21'!B3</f>
        <v>0</v>
      </c>
      <c r="D41" s="129"/>
      <c r="E41" s="130"/>
    </row>
    <row r="42" spans="1:5" ht="15">
      <c r="A42" s="18"/>
      <c r="B42" s="19">
        <v>22</v>
      </c>
      <c r="C42" s="128">
        <f>'część 22'!B3</f>
        <v>0</v>
      </c>
      <c r="D42" s="129"/>
      <c r="E42" s="130"/>
    </row>
    <row r="43" spans="1:5" ht="15">
      <c r="A43" s="18"/>
      <c r="B43" s="126" t="s">
        <v>222</v>
      </c>
      <c r="C43" s="126"/>
      <c r="D43" s="126"/>
      <c r="E43" s="126"/>
    </row>
    <row r="44" spans="1:5" ht="15">
      <c r="A44" s="37"/>
      <c r="B44" s="38"/>
      <c r="C44" s="38"/>
      <c r="D44" s="38"/>
      <c r="E44" s="38"/>
    </row>
    <row r="45" spans="1:5" ht="32.25" customHeight="1">
      <c r="A45" s="18"/>
      <c r="B45" s="21" t="s">
        <v>1</v>
      </c>
      <c r="C45" s="144" t="s">
        <v>39</v>
      </c>
      <c r="D45" s="144"/>
      <c r="E45" s="144"/>
    </row>
    <row r="46" spans="1:5" ht="20.25" customHeight="1">
      <c r="A46" s="18"/>
      <c r="B46" s="22" t="s">
        <v>2</v>
      </c>
      <c r="C46" s="145" t="s">
        <v>40</v>
      </c>
      <c r="D46" s="146"/>
      <c r="E46" s="147"/>
    </row>
    <row r="47" spans="1:5" ht="34.5" customHeight="1">
      <c r="A47" s="18"/>
      <c r="B47" s="21" t="s">
        <v>3</v>
      </c>
      <c r="C47" s="141" t="s">
        <v>55</v>
      </c>
      <c r="D47" s="141"/>
      <c r="E47" s="141"/>
    </row>
    <row r="48" spans="1:5" ht="15">
      <c r="A48" s="18"/>
      <c r="B48" s="21" t="s">
        <v>16</v>
      </c>
      <c r="C48" s="142" t="s">
        <v>41</v>
      </c>
      <c r="D48" s="142"/>
      <c r="E48" s="35"/>
    </row>
    <row r="49" spans="1:5" ht="93.75" customHeight="1">
      <c r="A49" s="18"/>
      <c r="B49" s="21"/>
      <c r="C49" s="36" t="s">
        <v>42</v>
      </c>
      <c r="D49" s="142" t="s">
        <v>43</v>
      </c>
      <c r="E49" s="142"/>
    </row>
    <row r="50" spans="1:5" ht="15">
      <c r="A50" s="18"/>
      <c r="B50" s="21"/>
      <c r="C50" s="24"/>
      <c r="D50" s="24" t="s">
        <v>44</v>
      </c>
      <c r="E50" s="23"/>
    </row>
    <row r="51" spans="1:5" ht="76.5" customHeight="1">
      <c r="A51" s="18"/>
      <c r="B51" s="22" t="s">
        <v>20</v>
      </c>
      <c r="C51" s="143" t="s">
        <v>225</v>
      </c>
      <c r="D51" s="143"/>
      <c r="E51" s="143"/>
    </row>
    <row r="52" spans="1:5" ht="95.25" customHeight="1">
      <c r="A52" s="18"/>
      <c r="B52" s="22" t="s">
        <v>4</v>
      </c>
      <c r="C52" s="143" t="s">
        <v>53</v>
      </c>
      <c r="D52" s="143"/>
      <c r="E52" s="143"/>
    </row>
    <row r="53" spans="1:5" ht="34.5" customHeight="1">
      <c r="A53" s="18"/>
      <c r="B53" s="22" t="s">
        <v>5</v>
      </c>
      <c r="C53" s="143" t="s">
        <v>45</v>
      </c>
      <c r="D53" s="148"/>
      <c r="E53" s="148"/>
    </row>
    <row r="54" spans="1:5" ht="22.5" customHeight="1">
      <c r="A54" s="18"/>
      <c r="B54" s="21" t="s">
        <v>12</v>
      </c>
      <c r="C54" s="146" t="s">
        <v>47</v>
      </c>
      <c r="D54" s="145"/>
      <c r="E54" s="145"/>
    </row>
    <row r="55" spans="1:5" ht="32.25" customHeight="1">
      <c r="A55" s="18"/>
      <c r="B55" s="22" t="s">
        <v>46</v>
      </c>
      <c r="C55" s="143" t="s">
        <v>17</v>
      </c>
      <c r="D55" s="148"/>
      <c r="E55" s="148"/>
    </row>
    <row r="56" spans="1:5" ht="95.25" customHeight="1">
      <c r="A56" s="18"/>
      <c r="B56" s="22" t="s">
        <v>48</v>
      </c>
      <c r="C56" s="143" t="s">
        <v>54</v>
      </c>
      <c r="D56" s="149"/>
      <c r="E56" s="149"/>
    </row>
    <row r="57" spans="1:5" ht="15">
      <c r="A57" s="18"/>
      <c r="B57" s="22" t="s">
        <v>49</v>
      </c>
      <c r="C57" s="25" t="s">
        <v>6</v>
      </c>
      <c r="D57" s="26"/>
      <c r="E57" s="22"/>
    </row>
    <row r="58" spans="1:5" ht="15">
      <c r="A58" s="18"/>
      <c r="B58" s="22"/>
      <c r="C58" s="26"/>
      <c r="D58" s="26"/>
      <c r="E58" s="27"/>
    </row>
    <row r="59" spans="1:5" ht="15">
      <c r="A59" s="18"/>
      <c r="B59" s="22"/>
      <c r="C59" s="150" t="s">
        <v>13</v>
      </c>
      <c r="D59" s="151"/>
      <c r="E59" s="152"/>
    </row>
    <row r="60" spans="1:5" ht="15">
      <c r="A60" s="18"/>
      <c r="B60" s="22"/>
      <c r="C60" s="150" t="s">
        <v>7</v>
      </c>
      <c r="D60" s="152"/>
      <c r="E60" s="28"/>
    </row>
    <row r="61" spans="1:5" ht="15">
      <c r="A61" s="18"/>
      <c r="B61" s="22"/>
      <c r="C61" s="154"/>
      <c r="D61" s="155"/>
      <c r="E61" s="28"/>
    </row>
    <row r="62" spans="1:5" ht="15">
      <c r="A62" s="18"/>
      <c r="B62" s="22"/>
      <c r="C62" s="154"/>
      <c r="D62" s="155"/>
      <c r="E62" s="28"/>
    </row>
    <row r="63" spans="1:5" ht="15">
      <c r="A63" s="18"/>
      <c r="B63" s="22"/>
      <c r="C63" s="154"/>
      <c r="D63" s="155"/>
      <c r="E63" s="28"/>
    </row>
    <row r="64" spans="1:5" ht="15">
      <c r="A64" s="18"/>
      <c r="B64" s="22"/>
      <c r="C64" s="29" t="s">
        <v>9</v>
      </c>
      <c r="D64" s="29"/>
      <c r="E64" s="27"/>
    </row>
    <row r="65" spans="1:5" ht="15">
      <c r="A65" s="18"/>
      <c r="B65" s="22"/>
      <c r="C65" s="150" t="s">
        <v>14</v>
      </c>
      <c r="D65" s="151"/>
      <c r="E65" s="152"/>
    </row>
    <row r="66" spans="1:5" ht="15">
      <c r="A66" s="18"/>
      <c r="B66" s="22"/>
      <c r="C66" s="30" t="s">
        <v>7</v>
      </c>
      <c r="D66" s="31" t="s">
        <v>8</v>
      </c>
      <c r="E66" s="32" t="s">
        <v>10</v>
      </c>
    </row>
    <row r="67" spans="1:5" ht="15">
      <c r="A67" s="18"/>
      <c r="B67" s="22"/>
      <c r="C67" s="33"/>
      <c r="D67" s="31"/>
      <c r="E67" s="34"/>
    </row>
    <row r="68" spans="1:5" ht="15">
      <c r="A68" s="18"/>
      <c r="B68" s="22"/>
      <c r="C68" s="33"/>
      <c r="D68" s="31"/>
      <c r="E68" s="34"/>
    </row>
    <row r="69" spans="1:5" ht="15">
      <c r="A69" s="18"/>
      <c r="B69" s="22"/>
      <c r="C69" s="29"/>
      <c r="D69" s="29"/>
      <c r="E69" s="27"/>
    </row>
    <row r="70" spans="1:5" ht="15">
      <c r="A70" s="18"/>
      <c r="B70" s="22"/>
      <c r="C70" s="150" t="s">
        <v>15</v>
      </c>
      <c r="D70" s="151"/>
      <c r="E70" s="152"/>
    </row>
    <row r="71" spans="1:5" ht="15">
      <c r="A71" s="18"/>
      <c r="B71" s="22"/>
      <c r="C71" s="156" t="s">
        <v>11</v>
      </c>
      <c r="D71" s="156"/>
      <c r="E71" s="28"/>
    </row>
    <row r="72" spans="1:5" ht="15">
      <c r="A72" s="18"/>
      <c r="B72" s="22"/>
      <c r="C72" s="153"/>
      <c r="D72" s="153"/>
      <c r="E72" s="28"/>
    </row>
    <row r="73" spans="1:5" ht="15">
      <c r="A73" s="18"/>
      <c r="B73" s="18"/>
      <c r="C73" s="20"/>
      <c r="D73" s="20"/>
      <c r="E73" s="20"/>
    </row>
    <row r="74" spans="1:5" ht="34.5" customHeight="1">
      <c r="A74" s="3"/>
      <c r="B74" s="3"/>
      <c r="C74" s="14"/>
      <c r="D74" s="15"/>
      <c r="E74" s="15"/>
    </row>
  </sheetData>
  <sheetProtection/>
  <mergeCells count="55">
    <mergeCell ref="C72:D72"/>
    <mergeCell ref="C61:D61"/>
    <mergeCell ref="C62:D62"/>
    <mergeCell ref="C63:D63"/>
    <mergeCell ref="C65:E65"/>
    <mergeCell ref="C70:E70"/>
    <mergeCell ref="C71:D71"/>
    <mergeCell ref="C53:E53"/>
    <mergeCell ref="C54:E54"/>
    <mergeCell ref="C55:E55"/>
    <mergeCell ref="C56:E56"/>
    <mergeCell ref="C59:E59"/>
    <mergeCell ref="C60:D60"/>
    <mergeCell ref="C47:E47"/>
    <mergeCell ref="C48:D48"/>
    <mergeCell ref="D49:E49"/>
    <mergeCell ref="C51:E51"/>
    <mergeCell ref="C52:E52"/>
    <mergeCell ref="C45:E45"/>
    <mergeCell ref="C46:E46"/>
    <mergeCell ref="C41:E41"/>
    <mergeCell ref="C42:E42"/>
    <mergeCell ref="C33:E33"/>
    <mergeCell ref="C34:E34"/>
    <mergeCell ref="C35:E35"/>
    <mergeCell ref="C36:E36"/>
    <mergeCell ref="C37:E37"/>
    <mergeCell ref="C38:E38"/>
    <mergeCell ref="C39:E39"/>
    <mergeCell ref="D6:E6"/>
    <mergeCell ref="D13:E13"/>
    <mergeCell ref="C18:D18"/>
    <mergeCell ref="D11:E11"/>
    <mergeCell ref="D14:E14"/>
    <mergeCell ref="D8:E8"/>
    <mergeCell ref="D9:E9"/>
    <mergeCell ref="D10:E10"/>
    <mergeCell ref="D12:E12"/>
    <mergeCell ref="D16:E16"/>
    <mergeCell ref="D15:E15"/>
    <mergeCell ref="C20:E20"/>
    <mergeCell ref="C21:E21"/>
    <mergeCell ref="C22:E22"/>
    <mergeCell ref="C29:E29"/>
    <mergeCell ref="C30:E30"/>
    <mergeCell ref="B43:E43"/>
    <mergeCell ref="C31:E31"/>
    <mergeCell ref="C32:E32"/>
    <mergeCell ref="C23:E23"/>
    <mergeCell ref="C24:E24"/>
    <mergeCell ref="C25:E25"/>
    <mergeCell ref="C26:E26"/>
    <mergeCell ref="C27:E27"/>
    <mergeCell ref="C28:E28"/>
    <mergeCell ref="C40:E4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S13"/>
  <sheetViews>
    <sheetView showGridLines="0" view="pageBreakPreview" zoomScaleNormal="130" zoomScaleSheetLayoutView="100" zoomScalePageLayoutView="85" workbookViewId="0" topLeftCell="A1">
      <selection activeCell="B25" sqref="B25"/>
    </sheetView>
  </sheetViews>
  <sheetFormatPr defaultColWidth="9.00390625" defaultRowHeight="12.75"/>
  <cols>
    <col min="1" max="1" width="9.87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 customHeight="1">
      <c r="A2" s="163" t="s">
        <v>227</v>
      </c>
      <c r="B2" s="164"/>
      <c r="E2" s="161"/>
      <c r="F2" s="161"/>
      <c r="G2" s="161"/>
      <c r="H2" s="161"/>
    </row>
    <row r="3" spans="1:13" ht="13.5" thickBot="1">
      <c r="A3" s="83" t="s">
        <v>236</v>
      </c>
      <c r="B3" s="84">
        <f>SUM(J7:J12)</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38.25">
      <c r="A7" s="60">
        <v>1</v>
      </c>
      <c r="B7" s="99" t="s">
        <v>255</v>
      </c>
      <c r="C7" s="102">
        <v>3200</v>
      </c>
      <c r="D7" s="63" t="s">
        <v>36</v>
      </c>
      <c r="E7" s="63"/>
      <c r="F7" s="63"/>
      <c r="G7" s="73"/>
      <c r="H7" s="73"/>
      <c r="I7" s="65"/>
      <c r="J7" s="104">
        <f aca="true" t="shared" si="0" ref="J7:J12">C7*I7</f>
        <v>0</v>
      </c>
    </row>
    <row r="8" spans="1:10" ht="63.75">
      <c r="A8" s="60">
        <v>2</v>
      </c>
      <c r="B8" s="105" t="s">
        <v>149</v>
      </c>
      <c r="C8" s="106">
        <v>4700</v>
      </c>
      <c r="D8" s="63" t="s">
        <v>36</v>
      </c>
      <c r="E8" s="63"/>
      <c r="F8" s="63"/>
      <c r="G8" s="99"/>
      <c r="H8" s="99"/>
      <c r="I8" s="99"/>
      <c r="J8" s="104">
        <f t="shared" si="0"/>
        <v>0</v>
      </c>
    </row>
    <row r="9" spans="1:10" ht="25.5">
      <c r="A9" s="60">
        <v>3</v>
      </c>
      <c r="B9" s="99" t="s">
        <v>150</v>
      </c>
      <c r="C9" s="102">
        <v>1260</v>
      </c>
      <c r="D9" s="63" t="s">
        <v>36</v>
      </c>
      <c r="E9" s="63"/>
      <c r="F9" s="63"/>
      <c r="G9" s="99"/>
      <c r="H9" s="99"/>
      <c r="I9" s="99"/>
      <c r="J9" s="104">
        <f t="shared" si="0"/>
        <v>0</v>
      </c>
    </row>
    <row r="10" spans="1:10" ht="63.75">
      <c r="A10" s="60">
        <v>4</v>
      </c>
      <c r="B10" s="99" t="s">
        <v>256</v>
      </c>
      <c r="C10" s="100">
        <v>25300</v>
      </c>
      <c r="D10" s="63" t="s">
        <v>36</v>
      </c>
      <c r="E10" s="63"/>
      <c r="F10" s="63"/>
      <c r="G10" s="99"/>
      <c r="H10" s="99"/>
      <c r="I10" s="99"/>
      <c r="J10" s="104">
        <f t="shared" si="0"/>
        <v>0</v>
      </c>
    </row>
    <row r="11" spans="1:10" ht="25.5">
      <c r="A11" s="60">
        <v>5</v>
      </c>
      <c r="B11" s="99" t="s">
        <v>151</v>
      </c>
      <c r="C11" s="102">
        <v>16100</v>
      </c>
      <c r="D11" s="63" t="s">
        <v>36</v>
      </c>
      <c r="E11" s="63"/>
      <c r="F11" s="63"/>
      <c r="G11" s="99"/>
      <c r="H11" s="99"/>
      <c r="I11" s="99"/>
      <c r="J11" s="104">
        <f t="shared" si="0"/>
        <v>0</v>
      </c>
    </row>
    <row r="12" spans="1:10" ht="25.5">
      <c r="A12" s="60">
        <v>6</v>
      </c>
      <c r="B12" s="65" t="s">
        <v>152</v>
      </c>
      <c r="C12" s="93">
        <v>14300</v>
      </c>
      <c r="D12" s="63" t="s">
        <v>36</v>
      </c>
      <c r="E12" s="63"/>
      <c r="F12" s="63"/>
      <c r="G12" s="99"/>
      <c r="H12" s="99"/>
      <c r="I12" s="99"/>
      <c r="J12" s="104">
        <f t="shared" si="0"/>
        <v>0</v>
      </c>
    </row>
    <row r="13" spans="1:10" ht="12.75">
      <c r="A13" s="162" t="s">
        <v>222</v>
      </c>
      <c r="B13" s="162"/>
      <c r="C13" s="162"/>
      <c r="D13" s="162"/>
      <c r="E13" s="162"/>
      <c r="F13" s="162"/>
      <c r="G13" s="162"/>
      <c r="H13" s="162"/>
      <c r="I13" s="162"/>
      <c r="J13" s="162"/>
    </row>
  </sheetData>
  <sheetProtection/>
  <mergeCells count="3">
    <mergeCell ref="E2:H2"/>
    <mergeCell ref="A13:J13"/>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20" zoomScaleSheetLayoutView="100" zoomScalePageLayoutView="85" workbookViewId="0" topLeftCell="A1">
      <selection activeCell="B18" sqref="B18:B19"/>
    </sheetView>
  </sheetViews>
  <sheetFormatPr defaultColWidth="9.00390625" defaultRowHeight="12.75"/>
  <cols>
    <col min="1" max="1" width="10.375" style="79" customWidth="1"/>
    <col min="2" max="2" width="115.00390625" style="79" customWidth="1"/>
    <col min="3" max="3" width="9.75390625" style="79" customWidth="1"/>
    <col min="4" max="4" width="14.1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3" t="s">
        <v>227</v>
      </c>
      <c r="B2" s="164"/>
      <c r="E2" s="161"/>
      <c r="F2" s="161"/>
      <c r="G2" s="161"/>
      <c r="H2" s="161"/>
    </row>
    <row r="3" spans="1:13" ht="18" customHeight="1" thickBot="1">
      <c r="A3" s="83" t="s">
        <v>237</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76.5">
      <c r="A7" s="60">
        <v>1</v>
      </c>
      <c r="B7" s="74" t="s">
        <v>153</v>
      </c>
      <c r="C7" s="93">
        <v>3000000</v>
      </c>
      <c r="D7" s="63" t="s">
        <v>36</v>
      </c>
      <c r="E7" s="63"/>
      <c r="F7" s="63"/>
      <c r="G7" s="77"/>
      <c r="H7" s="77"/>
      <c r="I7" s="77"/>
      <c r="J7" s="107">
        <f>C7*I7</f>
        <v>0</v>
      </c>
    </row>
    <row r="8" spans="1:10" ht="12.75">
      <c r="A8" s="162" t="s">
        <v>222</v>
      </c>
      <c r="B8" s="162"/>
      <c r="C8" s="162"/>
      <c r="D8" s="162"/>
      <c r="E8" s="162"/>
      <c r="F8" s="162"/>
      <c r="G8" s="162"/>
      <c r="H8" s="162"/>
      <c r="I8" s="162"/>
      <c r="J8" s="162"/>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S21"/>
  <sheetViews>
    <sheetView showGridLines="0" view="pageBreakPreview" zoomScaleNormal="80" zoomScaleSheetLayoutView="100" zoomScalePageLayoutView="85" workbookViewId="0" topLeftCell="A1">
      <selection activeCell="B10" sqref="B10"/>
    </sheetView>
  </sheetViews>
  <sheetFormatPr defaultColWidth="9.00390625" defaultRowHeight="12.75"/>
  <cols>
    <col min="1" max="1" width="10.125" style="79" customWidth="1"/>
    <col min="2" max="2" width="119.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3" t="s">
        <v>227</v>
      </c>
      <c r="B2" s="164"/>
      <c r="E2" s="161"/>
      <c r="F2" s="161"/>
      <c r="G2" s="161"/>
      <c r="H2" s="161"/>
    </row>
    <row r="3" spans="1:13" ht="19.5" customHeight="1" thickBot="1">
      <c r="A3" s="83" t="s">
        <v>238</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25.5">
      <c r="A7" s="60">
        <v>1</v>
      </c>
      <c r="B7" s="74" t="s">
        <v>154</v>
      </c>
      <c r="C7" s="76">
        <v>11600</v>
      </c>
      <c r="D7" s="63" t="s">
        <v>36</v>
      </c>
      <c r="E7" s="63"/>
      <c r="F7" s="63"/>
      <c r="G7" s="74"/>
      <c r="H7" s="76"/>
      <c r="I7" s="77"/>
      <c r="J7" s="66">
        <f>C7*I7</f>
        <v>0</v>
      </c>
    </row>
    <row r="8" spans="1:10" ht="25.5">
      <c r="A8" s="60">
        <v>2</v>
      </c>
      <c r="B8" s="74" t="s">
        <v>155</v>
      </c>
      <c r="C8" s="78">
        <v>32300</v>
      </c>
      <c r="D8" s="63" t="s">
        <v>36</v>
      </c>
      <c r="E8" s="63"/>
      <c r="F8" s="63"/>
      <c r="G8" s="74"/>
      <c r="H8" s="78"/>
      <c r="I8" s="77"/>
      <c r="J8" s="66">
        <f aca="true" t="shared" si="0" ref="J8:J20">C8*I8</f>
        <v>0</v>
      </c>
    </row>
    <row r="9" spans="1:10" ht="38.25">
      <c r="A9" s="60">
        <v>3</v>
      </c>
      <c r="B9" s="74" t="s">
        <v>156</v>
      </c>
      <c r="C9" s="78">
        <v>1700</v>
      </c>
      <c r="D9" s="63" t="s">
        <v>36</v>
      </c>
      <c r="E9" s="63"/>
      <c r="F9" s="63"/>
      <c r="G9" s="74"/>
      <c r="H9" s="78"/>
      <c r="I9" s="77"/>
      <c r="J9" s="66">
        <f t="shared" si="0"/>
        <v>0</v>
      </c>
    </row>
    <row r="10" spans="1:10" ht="38.25">
      <c r="A10" s="60">
        <v>4</v>
      </c>
      <c r="B10" s="74" t="s">
        <v>157</v>
      </c>
      <c r="C10" s="78">
        <v>2400</v>
      </c>
      <c r="D10" s="63" t="s">
        <v>36</v>
      </c>
      <c r="E10" s="63"/>
      <c r="F10" s="63"/>
      <c r="G10" s="74"/>
      <c r="H10" s="78"/>
      <c r="I10" s="77"/>
      <c r="J10" s="66">
        <f t="shared" si="0"/>
        <v>0</v>
      </c>
    </row>
    <row r="11" spans="1:10" ht="38.25">
      <c r="A11" s="60">
        <v>5</v>
      </c>
      <c r="B11" s="74" t="s">
        <v>158</v>
      </c>
      <c r="C11" s="78">
        <v>200</v>
      </c>
      <c r="D11" s="63" t="s">
        <v>36</v>
      </c>
      <c r="E11" s="63"/>
      <c r="F11" s="63"/>
      <c r="G11" s="74"/>
      <c r="H11" s="78"/>
      <c r="I11" s="77"/>
      <c r="J11" s="66">
        <f t="shared" si="0"/>
        <v>0</v>
      </c>
    </row>
    <row r="12" spans="1:10" ht="38.25">
      <c r="A12" s="60">
        <v>6</v>
      </c>
      <c r="B12" s="91" t="s">
        <v>159</v>
      </c>
      <c r="C12" s="102">
        <v>600</v>
      </c>
      <c r="D12" s="63" t="s">
        <v>36</v>
      </c>
      <c r="E12" s="63"/>
      <c r="F12" s="63"/>
      <c r="G12" s="77"/>
      <c r="H12" s="77"/>
      <c r="I12" s="77"/>
      <c r="J12" s="66">
        <f t="shared" si="0"/>
        <v>0</v>
      </c>
    </row>
    <row r="13" spans="1:10" ht="51">
      <c r="A13" s="60">
        <v>7</v>
      </c>
      <c r="B13" s="91" t="s">
        <v>160</v>
      </c>
      <c r="C13" s="102">
        <v>6300</v>
      </c>
      <c r="D13" s="63" t="s">
        <v>36</v>
      </c>
      <c r="E13" s="63"/>
      <c r="F13" s="63"/>
      <c r="G13" s="77"/>
      <c r="H13" s="77"/>
      <c r="I13" s="77"/>
      <c r="J13" s="66">
        <f t="shared" si="0"/>
        <v>0</v>
      </c>
    </row>
    <row r="14" spans="1:10" ht="25.5">
      <c r="A14" s="60">
        <v>8</v>
      </c>
      <c r="B14" s="94" t="s">
        <v>161</v>
      </c>
      <c r="C14" s="62">
        <v>170000</v>
      </c>
      <c r="D14" s="63" t="s">
        <v>36</v>
      </c>
      <c r="E14" s="63"/>
      <c r="F14" s="63"/>
      <c r="G14" s="64"/>
      <c r="H14" s="64"/>
      <c r="I14" s="65"/>
      <c r="J14" s="66">
        <f t="shared" si="0"/>
        <v>0</v>
      </c>
    </row>
    <row r="15" spans="1:10" ht="25.5">
      <c r="A15" s="60">
        <v>9</v>
      </c>
      <c r="B15" s="65" t="s">
        <v>162</v>
      </c>
      <c r="C15" s="75">
        <v>39800</v>
      </c>
      <c r="D15" s="63" t="s">
        <v>36</v>
      </c>
      <c r="E15" s="63"/>
      <c r="F15" s="63"/>
      <c r="G15" s="74"/>
      <c r="H15" s="75"/>
      <c r="I15" s="77"/>
      <c r="J15" s="66">
        <f t="shared" si="0"/>
        <v>0</v>
      </c>
    </row>
    <row r="16" spans="1:10" ht="25.5">
      <c r="A16" s="60">
        <v>10</v>
      </c>
      <c r="B16" s="74" t="s">
        <v>163</v>
      </c>
      <c r="C16" s="75">
        <v>4200</v>
      </c>
      <c r="D16" s="63" t="s">
        <v>36</v>
      </c>
      <c r="E16" s="63"/>
      <c r="F16" s="63"/>
      <c r="G16" s="74"/>
      <c r="H16" s="75"/>
      <c r="I16" s="77"/>
      <c r="J16" s="66">
        <f t="shared" si="0"/>
        <v>0</v>
      </c>
    </row>
    <row r="17" spans="1:10" ht="25.5">
      <c r="A17" s="60">
        <v>11</v>
      </c>
      <c r="B17" s="74" t="s">
        <v>164</v>
      </c>
      <c r="C17" s="75">
        <v>58800</v>
      </c>
      <c r="D17" s="63" t="s">
        <v>36</v>
      </c>
      <c r="E17" s="63"/>
      <c r="F17" s="63"/>
      <c r="G17" s="74"/>
      <c r="H17" s="75"/>
      <c r="I17" s="77"/>
      <c r="J17" s="66">
        <f t="shared" si="0"/>
        <v>0</v>
      </c>
    </row>
    <row r="18" spans="1:10" ht="25.5">
      <c r="A18" s="60">
        <v>12</v>
      </c>
      <c r="B18" s="105" t="s">
        <v>165</v>
      </c>
      <c r="C18" s="108">
        <v>200</v>
      </c>
      <c r="D18" s="63" t="s">
        <v>36</v>
      </c>
      <c r="E18" s="63"/>
      <c r="F18" s="63"/>
      <c r="G18" s="105"/>
      <c r="H18" s="95"/>
      <c r="I18" s="77"/>
      <c r="J18" s="66">
        <f t="shared" si="0"/>
        <v>0</v>
      </c>
    </row>
    <row r="19" spans="1:10" ht="25.5">
      <c r="A19" s="60">
        <v>13</v>
      </c>
      <c r="B19" s="65" t="s">
        <v>220</v>
      </c>
      <c r="C19" s="75">
        <v>150</v>
      </c>
      <c r="D19" s="63" t="s">
        <v>36</v>
      </c>
      <c r="E19" s="63"/>
      <c r="F19" s="63"/>
      <c r="G19" s="74"/>
      <c r="H19" s="75"/>
      <c r="I19" s="77"/>
      <c r="J19" s="66">
        <f t="shared" si="0"/>
        <v>0</v>
      </c>
    </row>
    <row r="20" spans="1:10" ht="25.5">
      <c r="A20" s="60">
        <v>14</v>
      </c>
      <c r="B20" s="109" t="s">
        <v>166</v>
      </c>
      <c r="C20" s="75">
        <v>44000</v>
      </c>
      <c r="D20" s="63" t="s">
        <v>36</v>
      </c>
      <c r="E20" s="63"/>
      <c r="F20" s="63"/>
      <c r="G20" s="110"/>
      <c r="H20" s="75"/>
      <c r="I20" s="77"/>
      <c r="J20" s="66">
        <f t="shared" si="0"/>
        <v>0</v>
      </c>
    </row>
    <row r="21" spans="1:10" ht="12.75">
      <c r="A21" s="162" t="s">
        <v>222</v>
      </c>
      <c r="B21" s="162"/>
      <c r="C21" s="162"/>
      <c r="D21" s="162"/>
      <c r="E21" s="162"/>
      <c r="F21" s="162"/>
      <c r="G21" s="162"/>
      <c r="H21" s="162"/>
      <c r="I21" s="162"/>
      <c r="J21" s="162"/>
    </row>
  </sheetData>
  <sheetProtection/>
  <mergeCells count="3">
    <mergeCell ref="E2:H2"/>
    <mergeCell ref="A21:J2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27" sqref="B27"/>
    </sheetView>
  </sheetViews>
  <sheetFormatPr defaultColWidth="9.00390625" defaultRowHeight="12.75"/>
  <cols>
    <col min="1" max="1" width="10.875" style="79" customWidth="1"/>
    <col min="2" max="2" width="12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3" t="s">
        <v>227</v>
      </c>
      <c r="B2" s="164"/>
      <c r="E2" s="161"/>
      <c r="F2" s="161"/>
      <c r="G2" s="161"/>
      <c r="H2" s="161"/>
    </row>
    <row r="3" spans="1:13" ht="18" customHeight="1" thickBot="1">
      <c r="A3" s="83" t="s">
        <v>239</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25.5">
      <c r="A7" s="60">
        <v>1</v>
      </c>
      <c r="B7" s="74" t="s">
        <v>167</v>
      </c>
      <c r="C7" s="93">
        <v>18200</v>
      </c>
      <c r="D7" s="60" t="s">
        <v>36</v>
      </c>
      <c r="E7" s="60"/>
      <c r="F7" s="60"/>
      <c r="G7" s="77"/>
      <c r="H7" s="77"/>
      <c r="I7" s="77"/>
      <c r="J7" s="66">
        <f>C7*I7</f>
        <v>0</v>
      </c>
    </row>
    <row r="8" spans="1:10" ht="12.75">
      <c r="A8" s="162" t="s">
        <v>222</v>
      </c>
      <c r="B8" s="162"/>
      <c r="C8" s="162"/>
      <c r="D8" s="162"/>
      <c r="E8" s="162"/>
      <c r="F8" s="162"/>
      <c r="G8" s="162"/>
      <c r="H8" s="162"/>
      <c r="I8" s="162"/>
      <c r="J8" s="162"/>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tabSelected="1" view="pageBreakPreview" zoomScale="120" zoomScaleNormal="140" zoomScaleSheetLayoutView="120" zoomScalePageLayoutView="85" workbookViewId="0" topLeftCell="A1">
      <selection activeCell="E18" sqref="E18"/>
    </sheetView>
  </sheetViews>
  <sheetFormatPr defaultColWidth="9.00390625" defaultRowHeight="12.75"/>
  <cols>
    <col min="1" max="1" width="10.875" style="79" customWidth="1"/>
    <col min="2" max="2" width="120.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75" customHeight="1">
      <c r="A2" s="163" t="s">
        <v>227</v>
      </c>
      <c r="B2" s="164"/>
      <c r="E2" s="161"/>
      <c r="F2" s="161"/>
      <c r="G2" s="161"/>
      <c r="H2" s="161"/>
    </row>
    <row r="3" spans="1:13" ht="18" customHeight="1" thickBot="1">
      <c r="A3" s="83" t="s">
        <v>240</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89.25">
      <c r="A7" s="111">
        <v>1</v>
      </c>
      <c r="B7" s="112" t="s">
        <v>265</v>
      </c>
      <c r="C7" s="68">
        <v>22400</v>
      </c>
      <c r="D7" s="63" t="s">
        <v>36</v>
      </c>
      <c r="E7" s="63"/>
      <c r="F7" s="63"/>
      <c r="G7" s="113"/>
      <c r="H7" s="64"/>
      <c r="I7" s="65"/>
      <c r="J7" s="66">
        <f>C7*I7</f>
        <v>0</v>
      </c>
    </row>
    <row r="8" spans="1:10" ht="102">
      <c r="A8" s="111">
        <v>2</v>
      </c>
      <c r="B8" s="101" t="s">
        <v>266</v>
      </c>
      <c r="C8" s="76">
        <v>21400</v>
      </c>
      <c r="D8" s="63" t="s">
        <v>36</v>
      </c>
      <c r="E8" s="63"/>
      <c r="F8" s="63"/>
      <c r="G8" s="77"/>
      <c r="H8" s="77"/>
      <c r="I8" s="77"/>
      <c r="J8" s="66">
        <f>C8*I8</f>
        <v>0</v>
      </c>
    </row>
    <row r="9" spans="1:10" ht="76.5">
      <c r="A9" s="166">
        <v>3</v>
      </c>
      <c r="B9" s="167" t="s">
        <v>264</v>
      </c>
      <c r="C9" s="168">
        <v>180</v>
      </c>
      <c r="D9" s="169" t="s">
        <v>70</v>
      </c>
      <c r="E9" s="169"/>
      <c r="F9" s="169"/>
      <c r="G9" s="170"/>
      <c r="H9" s="171"/>
      <c r="I9" s="171"/>
      <c r="J9" s="172">
        <f>C9*I9</f>
        <v>0</v>
      </c>
    </row>
    <row r="10" spans="1:10" ht="25.5">
      <c r="A10" s="111">
        <v>4</v>
      </c>
      <c r="B10" s="99" t="s">
        <v>168</v>
      </c>
      <c r="C10" s="76">
        <v>1400</v>
      </c>
      <c r="D10" s="69" t="s">
        <v>36</v>
      </c>
      <c r="E10" s="69"/>
      <c r="F10" s="69"/>
      <c r="G10" s="114"/>
      <c r="H10" s="77"/>
      <c r="I10" s="77"/>
      <c r="J10" s="66">
        <f>C10*I10</f>
        <v>0</v>
      </c>
    </row>
    <row r="11" spans="1:10" ht="12.75">
      <c r="A11" s="162" t="s">
        <v>222</v>
      </c>
      <c r="B11" s="162"/>
      <c r="C11" s="162"/>
      <c r="D11" s="162"/>
      <c r="E11" s="162"/>
      <c r="F11" s="162"/>
      <c r="G11" s="162"/>
      <c r="H11" s="162"/>
      <c r="I11" s="162"/>
      <c r="J11" s="162"/>
    </row>
  </sheetData>
  <sheetProtection/>
  <mergeCells count="3">
    <mergeCell ref="E2:H2"/>
    <mergeCell ref="A11:J11"/>
    <mergeCell ref="A2:B2"/>
  </mergeCells>
  <conditionalFormatting sqref="D10:F10">
    <cfRule type="dataBar" priority="1" dxfId="0">
      <dataBar minLength="0" maxLength="100">
        <cfvo type="min"/>
        <cfvo type="max"/>
        <color rgb="FF638EC6"/>
      </dataBar>
      <extLst>
        <ext xmlns:x14="http://schemas.microsoft.com/office/spreadsheetml/2009/9/main" uri="{B025F937-C7B1-47D3-B67F-A62EFF666E3E}">
          <x14:id>{5ded83c4-6b86-4b51-b38b-5399b1f622f6}</x14:id>
        </ext>
      </extLst>
    </cfRule>
  </conditionalFormatting>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extLst>
    <ext xmlns:x14="http://schemas.microsoft.com/office/spreadsheetml/2009/9/main" uri="{78C0D931-6437-407d-A8EE-F0AAD7539E65}">
      <x14:conditionalFormattings>
        <x14:conditionalFormatting xmlns:xm="http://schemas.microsoft.com/office/excel/2006/main">
          <x14:cfRule type="dataBar" id="{5ded83c4-6b86-4b51-b38b-5399b1f622f6}">
            <x14:dataBar minLength="0" maxLength="100" gradient="0">
              <x14:cfvo type="min"/>
              <x14:cfvo type="max"/>
              <x14:negativeFillColor rgb="FFFF0000"/>
              <x14:axisColor rgb="FF000000"/>
            </x14:dataBar>
            <x14:dxf>
              <border/>
            </x14:dxf>
          </x14:cfRule>
          <xm:sqref>D10:F10</xm:sqref>
        </x14:conditionalFormatting>
      </x14:conditionalFormattings>
    </ext>
  </extLst>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Normal="110" zoomScaleSheetLayoutView="100" zoomScalePageLayoutView="85" workbookViewId="0" topLeftCell="A1">
      <selection activeCell="B6" sqref="B6"/>
    </sheetView>
  </sheetViews>
  <sheetFormatPr defaultColWidth="9.00390625" defaultRowHeight="12.75"/>
  <cols>
    <col min="1" max="1" width="10.75390625" style="79" customWidth="1"/>
    <col min="2" max="2" width="121.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3" t="s">
        <v>227</v>
      </c>
      <c r="B2" s="164"/>
      <c r="E2" s="161"/>
      <c r="F2" s="161"/>
      <c r="G2" s="161"/>
      <c r="H2" s="161"/>
    </row>
    <row r="3" spans="1:13" ht="18" customHeight="1" thickBot="1">
      <c r="A3" s="83" t="s">
        <v>241</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40.25">
      <c r="A7" s="60" t="s">
        <v>0</v>
      </c>
      <c r="B7" s="115" t="s">
        <v>257</v>
      </c>
      <c r="C7" s="116">
        <v>200</v>
      </c>
      <c r="D7" s="69" t="s">
        <v>36</v>
      </c>
      <c r="E7" s="69"/>
      <c r="F7" s="69"/>
      <c r="G7" s="64"/>
      <c r="H7" s="64"/>
      <c r="I7" s="65"/>
      <c r="J7" s="66">
        <f>C7*I7</f>
        <v>0</v>
      </c>
    </row>
    <row r="8" spans="1:10" ht="153">
      <c r="A8" s="111" t="s">
        <v>1</v>
      </c>
      <c r="B8" s="115" t="s">
        <v>258</v>
      </c>
      <c r="C8" s="100">
        <v>200</v>
      </c>
      <c r="D8" s="69" t="s">
        <v>36</v>
      </c>
      <c r="E8" s="69"/>
      <c r="F8" s="69"/>
      <c r="G8" s="77"/>
      <c r="H8" s="77"/>
      <c r="I8" s="77"/>
      <c r="J8" s="66">
        <f>C8*I8</f>
        <v>0</v>
      </c>
    </row>
    <row r="9" spans="1:10" ht="89.25">
      <c r="A9" s="111" t="s">
        <v>2</v>
      </c>
      <c r="B9" s="115" t="s">
        <v>169</v>
      </c>
      <c r="C9" s="100">
        <v>200</v>
      </c>
      <c r="D9" s="69" t="s">
        <v>36</v>
      </c>
      <c r="E9" s="69"/>
      <c r="F9" s="69"/>
      <c r="G9" s="77"/>
      <c r="H9" s="77"/>
      <c r="I9" s="77"/>
      <c r="J9" s="66">
        <f>C9*I9</f>
        <v>0</v>
      </c>
    </row>
    <row r="10" spans="1:10" ht="12.75">
      <c r="A10" s="162" t="s">
        <v>222</v>
      </c>
      <c r="B10" s="162"/>
      <c r="C10" s="162"/>
      <c r="D10" s="162"/>
      <c r="E10" s="162"/>
      <c r="F10" s="162"/>
      <c r="G10" s="162"/>
      <c r="H10" s="162"/>
      <c r="I10" s="162"/>
      <c r="J10" s="162"/>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90" zoomScaleNormal="80" zoomScaleSheetLayoutView="90" zoomScalePageLayoutView="85" workbookViewId="0" topLeftCell="A1">
      <selection activeCell="E8" sqref="E8"/>
    </sheetView>
  </sheetViews>
  <sheetFormatPr defaultColWidth="9.00390625" defaultRowHeight="12.75"/>
  <cols>
    <col min="1" max="1" width="9.875" style="79" customWidth="1"/>
    <col min="2" max="2" width="149.7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 customHeight="1">
      <c r="A2" s="163" t="s">
        <v>227</v>
      </c>
      <c r="B2" s="164"/>
      <c r="E2" s="161"/>
      <c r="F2" s="161"/>
      <c r="G2" s="161"/>
      <c r="H2" s="161"/>
    </row>
    <row r="3" spans="1:13" ht="18" customHeight="1" thickBot="1">
      <c r="A3" s="83" t="s">
        <v>242</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78.5">
      <c r="A7" s="60">
        <v>1</v>
      </c>
      <c r="B7" s="91" t="s">
        <v>170</v>
      </c>
      <c r="C7" s="117">
        <v>7300</v>
      </c>
      <c r="D7" s="117" t="s">
        <v>171</v>
      </c>
      <c r="E7" s="117"/>
      <c r="F7" s="117"/>
      <c r="G7" s="64"/>
      <c r="H7" s="64"/>
      <c r="I7" s="118"/>
      <c r="J7" s="66">
        <f>C7*I7</f>
        <v>0</v>
      </c>
    </row>
    <row r="8" spans="1:10" ht="191.25">
      <c r="A8" s="60">
        <v>2</v>
      </c>
      <c r="B8" s="119" t="s">
        <v>172</v>
      </c>
      <c r="C8" s="120">
        <v>3100</v>
      </c>
      <c r="D8" s="60" t="s">
        <v>171</v>
      </c>
      <c r="E8" s="60"/>
      <c r="F8" s="60"/>
      <c r="G8" s="64"/>
      <c r="H8" s="64"/>
      <c r="I8" s="118"/>
      <c r="J8" s="66">
        <f>C8*I8</f>
        <v>0</v>
      </c>
    </row>
    <row r="9" spans="1:10" ht="255" customHeight="1">
      <c r="A9" s="60">
        <v>3</v>
      </c>
      <c r="B9" s="74" t="s">
        <v>173</v>
      </c>
      <c r="C9" s="75">
        <v>3000</v>
      </c>
      <c r="D9" s="60" t="s">
        <v>171</v>
      </c>
      <c r="E9" s="60"/>
      <c r="F9" s="60"/>
      <c r="G9" s="77"/>
      <c r="H9" s="77"/>
      <c r="I9" s="77"/>
      <c r="J9" s="66">
        <f>C9*I9</f>
        <v>0</v>
      </c>
    </row>
    <row r="10" spans="1:10" ht="102">
      <c r="A10" s="60">
        <v>4</v>
      </c>
      <c r="B10" s="91" t="s">
        <v>174</v>
      </c>
      <c r="C10" s="76">
        <v>10300</v>
      </c>
      <c r="D10" s="60" t="s">
        <v>75</v>
      </c>
      <c r="E10" s="60"/>
      <c r="F10" s="60"/>
      <c r="G10" s="64"/>
      <c r="H10" s="64"/>
      <c r="I10" s="65"/>
      <c r="J10" s="66">
        <f>C10*I10</f>
        <v>0</v>
      </c>
    </row>
    <row r="11" spans="1:10" ht="12.75">
      <c r="A11" s="162" t="s">
        <v>222</v>
      </c>
      <c r="B11" s="162"/>
      <c r="C11" s="162"/>
      <c r="D11" s="162"/>
      <c r="E11" s="162"/>
      <c r="F11" s="162"/>
      <c r="G11" s="162"/>
      <c r="H11" s="162"/>
      <c r="I11" s="162"/>
      <c r="J11" s="162"/>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30" sqref="B30"/>
    </sheetView>
  </sheetViews>
  <sheetFormatPr defaultColWidth="9.00390625" defaultRowHeight="12.75"/>
  <cols>
    <col min="1" max="1" width="10.37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3" t="s">
        <v>227</v>
      </c>
      <c r="B2" s="164"/>
      <c r="E2" s="161"/>
      <c r="F2" s="161"/>
      <c r="G2" s="161"/>
      <c r="H2" s="161"/>
    </row>
    <row r="3" spans="1:13" ht="18" customHeight="1" thickBot="1">
      <c r="A3" s="83" t="s">
        <v>243</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2.75">
      <c r="A7" s="111">
        <v>1</v>
      </c>
      <c r="B7" s="67" t="s">
        <v>175</v>
      </c>
      <c r="C7" s="106">
        <v>4000</v>
      </c>
      <c r="D7" s="69" t="s">
        <v>36</v>
      </c>
      <c r="E7" s="69"/>
      <c r="F7" s="69"/>
      <c r="G7" s="113"/>
      <c r="H7" s="64"/>
      <c r="I7" s="65"/>
      <c r="J7" s="66">
        <f>C7*I7</f>
        <v>0</v>
      </c>
    </row>
    <row r="8" spans="1:10" ht="25.5">
      <c r="A8" s="111">
        <v>2</v>
      </c>
      <c r="B8" s="67" t="s">
        <v>176</v>
      </c>
      <c r="C8" s="106">
        <v>4000</v>
      </c>
      <c r="D8" s="69" t="s">
        <v>36</v>
      </c>
      <c r="E8" s="69"/>
      <c r="F8" s="69"/>
      <c r="G8" s="77"/>
      <c r="H8" s="77"/>
      <c r="I8" s="77"/>
      <c r="J8" s="66">
        <f>C8*I8</f>
        <v>0</v>
      </c>
    </row>
    <row r="9" spans="1:10" ht="12.75">
      <c r="A9" s="111">
        <v>3</v>
      </c>
      <c r="B9" s="67" t="s">
        <v>177</v>
      </c>
      <c r="C9" s="106">
        <v>6600</v>
      </c>
      <c r="D9" s="69" t="s">
        <v>36</v>
      </c>
      <c r="E9" s="69"/>
      <c r="F9" s="69"/>
      <c r="G9" s="77"/>
      <c r="H9" s="77"/>
      <c r="I9" s="77"/>
      <c r="J9" s="66">
        <f>C9*I9</f>
        <v>0</v>
      </c>
    </row>
    <row r="10" spans="1:10" ht="12.75">
      <c r="A10" s="60">
        <f>A9+1</f>
        <v>4</v>
      </c>
      <c r="B10" s="91" t="s">
        <v>178</v>
      </c>
      <c r="C10" s="102">
        <v>500</v>
      </c>
      <c r="D10" s="69" t="s">
        <v>36</v>
      </c>
      <c r="E10" s="69"/>
      <c r="F10" s="69"/>
      <c r="G10" s="77"/>
      <c r="H10" s="77"/>
      <c r="I10" s="77"/>
      <c r="J10" s="66">
        <f>C10*I10</f>
        <v>0</v>
      </c>
    </row>
    <row r="11" spans="1:10" ht="12.75">
      <c r="A11" s="162" t="s">
        <v>222</v>
      </c>
      <c r="B11" s="162"/>
      <c r="C11" s="162"/>
      <c r="D11" s="162"/>
      <c r="E11" s="162"/>
      <c r="F11" s="162"/>
      <c r="G11" s="162"/>
      <c r="H11" s="162"/>
      <c r="I11" s="162"/>
      <c r="J11" s="162"/>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SheetLayoutView="100" zoomScalePageLayoutView="85" workbookViewId="0" topLeftCell="A1">
      <selection activeCell="B21" sqref="B21"/>
    </sheetView>
  </sheetViews>
  <sheetFormatPr defaultColWidth="9.00390625" defaultRowHeight="12.75"/>
  <cols>
    <col min="1" max="1" width="10.62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3" t="s">
        <v>227</v>
      </c>
      <c r="B2" s="164"/>
      <c r="E2" s="161"/>
      <c r="F2" s="161"/>
      <c r="G2" s="161"/>
      <c r="H2" s="161"/>
    </row>
    <row r="3" spans="1:13" ht="18" customHeight="1" thickBot="1">
      <c r="A3" s="83" t="s">
        <v>244</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38.25">
      <c r="A7" s="60">
        <v>1</v>
      </c>
      <c r="B7" s="65" t="s">
        <v>179</v>
      </c>
      <c r="C7" s="78">
        <v>787300</v>
      </c>
      <c r="D7" s="63" t="s">
        <v>36</v>
      </c>
      <c r="E7" s="63"/>
      <c r="F7" s="63"/>
      <c r="G7" s="64"/>
      <c r="H7" s="64"/>
      <c r="I7" s="65"/>
      <c r="J7" s="66">
        <f>C7*I7</f>
        <v>0</v>
      </c>
    </row>
    <row r="8" spans="1:10" ht="51">
      <c r="A8" s="60">
        <v>2</v>
      </c>
      <c r="B8" s="94" t="s">
        <v>259</v>
      </c>
      <c r="C8" s="95">
        <v>10000</v>
      </c>
      <c r="D8" s="63" t="s">
        <v>36</v>
      </c>
      <c r="E8" s="63"/>
      <c r="F8" s="63"/>
      <c r="G8" s="77"/>
      <c r="H8" s="77"/>
      <c r="I8" s="77"/>
      <c r="J8" s="66">
        <f>C8*I8</f>
        <v>0</v>
      </c>
    </row>
    <row r="9" spans="1:10" ht="38.25">
      <c r="A9" s="60">
        <v>3</v>
      </c>
      <c r="B9" s="74" t="s">
        <v>180</v>
      </c>
      <c r="C9" s="93">
        <v>43200</v>
      </c>
      <c r="D9" s="63" t="s">
        <v>36</v>
      </c>
      <c r="E9" s="63"/>
      <c r="F9" s="63"/>
      <c r="G9" s="77"/>
      <c r="H9" s="77"/>
      <c r="I9" s="77"/>
      <c r="J9" s="66">
        <f>C9*I9</f>
        <v>0</v>
      </c>
    </row>
    <row r="10" spans="1:10" ht="12.75">
      <c r="A10" s="162" t="s">
        <v>222</v>
      </c>
      <c r="B10" s="162"/>
      <c r="C10" s="162"/>
      <c r="D10" s="162"/>
      <c r="E10" s="162"/>
      <c r="F10" s="162"/>
      <c r="G10" s="162"/>
      <c r="H10" s="162"/>
      <c r="I10" s="162"/>
      <c r="J10" s="162"/>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20" sqref="B20"/>
    </sheetView>
  </sheetViews>
  <sheetFormatPr defaultColWidth="9.00390625" defaultRowHeight="12.75"/>
  <cols>
    <col min="1" max="1" width="10.875" style="79" customWidth="1"/>
    <col min="2" max="2" width="122.875" style="79" customWidth="1"/>
    <col min="3" max="3" width="9.75390625" style="79" customWidth="1"/>
    <col min="4" max="4" width="7.25390625" style="79" customWidth="1"/>
    <col min="5" max="6" width="21.00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3" t="s">
        <v>227</v>
      </c>
      <c r="B2" s="164"/>
      <c r="E2" s="161"/>
      <c r="F2" s="161"/>
      <c r="G2" s="161"/>
      <c r="H2" s="161"/>
    </row>
    <row r="3" spans="1:13" ht="18" customHeight="1" thickBot="1">
      <c r="A3" s="83" t="s">
        <v>245</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51">
      <c r="A7" s="60">
        <v>1</v>
      </c>
      <c r="B7" s="105" t="s">
        <v>181</v>
      </c>
      <c r="C7" s="95">
        <v>768000</v>
      </c>
      <c r="D7" s="63" t="s">
        <v>36</v>
      </c>
      <c r="E7" s="63"/>
      <c r="F7" s="63"/>
      <c r="G7" s="77"/>
      <c r="H7" s="77"/>
      <c r="I7" s="77"/>
      <c r="J7" s="66">
        <f>C7*I7</f>
        <v>0</v>
      </c>
    </row>
    <row r="8" spans="1:10" ht="12.75">
      <c r="A8" s="162" t="s">
        <v>222</v>
      </c>
      <c r="B8" s="162"/>
      <c r="C8" s="162"/>
      <c r="D8" s="162"/>
      <c r="E8" s="162"/>
      <c r="F8" s="162"/>
      <c r="G8" s="162"/>
      <c r="H8" s="162"/>
      <c r="I8" s="162"/>
      <c r="J8" s="162"/>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S15"/>
  <sheetViews>
    <sheetView showGridLines="0" view="pageBreakPreview" zoomScaleSheetLayoutView="100" zoomScalePageLayoutView="85" workbookViewId="0" topLeftCell="A1">
      <selection activeCell="E20" sqref="E20"/>
    </sheetView>
  </sheetViews>
  <sheetFormatPr defaultColWidth="9.00390625" defaultRowHeight="12.75"/>
  <cols>
    <col min="1" max="1" width="8.75390625" style="41" customWidth="1"/>
    <col min="2" max="2" width="124.375" style="41" customWidth="1"/>
    <col min="3" max="3" width="9.75390625" style="43" customWidth="1"/>
    <col min="4" max="4" width="7.25390625" style="41" customWidth="1"/>
    <col min="5" max="5" width="19.375" style="41" customWidth="1"/>
    <col min="6" max="6" width="22.25390625" style="41" customWidth="1"/>
    <col min="7" max="7" width="19.125" style="41" customWidth="1"/>
    <col min="8" max="8" width="15.125" style="41" customWidth="1"/>
    <col min="9" max="9" width="19.00390625" style="41" customWidth="1"/>
    <col min="10" max="10" width="16.00390625" style="41" customWidth="1"/>
    <col min="11" max="13" width="15.25390625" style="41" customWidth="1"/>
    <col min="14" max="14" width="8.00390625" style="41" customWidth="1"/>
    <col min="15" max="15" width="15.875" style="41" customWidth="1"/>
    <col min="16" max="16" width="15.875" style="45" customWidth="1"/>
    <col min="17" max="17" width="15.875" style="41" customWidth="1"/>
    <col min="18" max="19" width="14.25390625" style="41" customWidth="1"/>
    <col min="20" max="20" width="15.25390625" style="41" customWidth="1"/>
    <col min="21" max="16384" width="9.125" style="41" customWidth="1"/>
  </cols>
  <sheetData>
    <row r="1" spans="2:19" ht="13.5" thickBot="1">
      <c r="B1" s="42" t="str">
        <f>'formularz oferty'!D4</f>
        <v>DFP.271.87.2021.AM</v>
      </c>
      <c r="I1" s="44" t="s">
        <v>50</v>
      </c>
      <c r="J1" s="44"/>
      <c r="M1" s="44"/>
      <c r="R1" s="42"/>
      <c r="S1" s="42"/>
    </row>
    <row r="2" spans="1:8" ht="13.5" customHeight="1">
      <c r="A2" s="159" t="s">
        <v>221</v>
      </c>
      <c r="B2" s="160"/>
      <c r="E2" s="157"/>
      <c r="F2" s="157"/>
      <c r="G2" s="157"/>
      <c r="H2" s="157"/>
    </row>
    <row r="3" spans="1:13" ht="13.5" thickBot="1">
      <c r="A3" s="46" t="s">
        <v>229</v>
      </c>
      <c r="B3" s="47">
        <f>SUM(J7:J14)</f>
        <v>0</v>
      </c>
      <c r="I3" s="44" t="s">
        <v>31</v>
      </c>
      <c r="J3" s="44"/>
      <c r="M3" s="44"/>
    </row>
    <row r="4" spans="1:16" ht="6" customHeight="1">
      <c r="A4" s="48"/>
      <c r="C4" s="49"/>
      <c r="D4" s="50"/>
      <c r="E4" s="50"/>
      <c r="F4" s="50"/>
      <c r="G4" s="50"/>
      <c r="H4" s="50"/>
      <c r="I4" s="50"/>
      <c r="J4" s="50"/>
      <c r="K4" s="50"/>
      <c r="P4" s="41"/>
    </row>
    <row r="5" spans="1:16" ht="12.75">
      <c r="A5" s="51"/>
      <c r="B5" s="52" t="s">
        <v>32</v>
      </c>
      <c r="C5" s="53"/>
      <c r="D5" s="50"/>
      <c r="E5" s="50" t="s">
        <v>33</v>
      </c>
      <c r="F5" s="50"/>
      <c r="G5" s="54"/>
      <c r="H5" s="54"/>
      <c r="I5" s="55"/>
      <c r="L5" s="45"/>
      <c r="P5" s="41"/>
    </row>
    <row r="6" spans="1:10" ht="38.25">
      <c r="A6" s="56" t="s">
        <v>56</v>
      </c>
      <c r="B6" s="56" t="s">
        <v>57</v>
      </c>
      <c r="C6" s="57" t="s">
        <v>58</v>
      </c>
      <c r="D6" s="58"/>
      <c r="E6" s="59" t="s">
        <v>59</v>
      </c>
      <c r="F6" s="59" t="s">
        <v>215</v>
      </c>
      <c r="G6" s="56" t="s">
        <v>35</v>
      </c>
      <c r="H6" s="56" t="s">
        <v>60</v>
      </c>
      <c r="I6" s="56" t="s">
        <v>223</v>
      </c>
      <c r="J6" s="56" t="s">
        <v>224</v>
      </c>
    </row>
    <row r="7" spans="1:10" ht="12.75">
      <c r="A7" s="60">
        <v>1</v>
      </c>
      <c r="B7" s="61" t="s">
        <v>61</v>
      </c>
      <c r="C7" s="62">
        <v>9600</v>
      </c>
      <c r="D7" s="63" t="s">
        <v>36</v>
      </c>
      <c r="E7" s="63"/>
      <c r="F7" s="63"/>
      <c r="G7" s="64"/>
      <c r="H7" s="64"/>
      <c r="I7" s="65"/>
      <c r="J7" s="66">
        <f>C7*I7</f>
        <v>0</v>
      </c>
    </row>
    <row r="8" spans="1:10" ht="54" customHeight="1">
      <c r="A8" s="60">
        <v>2</v>
      </c>
      <c r="B8" s="67" t="s">
        <v>62</v>
      </c>
      <c r="C8" s="68">
        <v>23600</v>
      </c>
      <c r="D8" s="69" t="s">
        <v>36</v>
      </c>
      <c r="E8" s="69"/>
      <c r="F8" s="69"/>
      <c r="G8" s="70"/>
      <c r="H8" s="64"/>
      <c r="I8" s="65"/>
      <c r="J8" s="66">
        <f aca="true" t="shared" si="0" ref="J8:J14">C8*I8</f>
        <v>0</v>
      </c>
    </row>
    <row r="9" spans="1:10" ht="37.5" customHeight="1">
      <c r="A9" s="60">
        <v>3</v>
      </c>
      <c r="B9" s="71" t="s">
        <v>63</v>
      </c>
      <c r="C9" s="68">
        <v>37500</v>
      </c>
      <c r="D9" s="69" t="s">
        <v>36</v>
      </c>
      <c r="E9" s="69"/>
      <c r="F9" s="69"/>
      <c r="G9" s="72"/>
      <c r="H9" s="73"/>
      <c r="I9" s="65"/>
      <c r="J9" s="66">
        <f t="shared" si="0"/>
        <v>0</v>
      </c>
    </row>
    <row r="10" spans="1:10" ht="12.75">
      <c r="A10" s="60">
        <v>4</v>
      </c>
      <c r="B10" s="74" t="s">
        <v>64</v>
      </c>
      <c r="C10" s="75">
        <v>230</v>
      </c>
      <c r="D10" s="60" t="s">
        <v>36</v>
      </c>
      <c r="E10" s="60"/>
      <c r="F10" s="60"/>
      <c r="G10" s="64"/>
      <c r="H10" s="64"/>
      <c r="I10" s="65"/>
      <c r="J10" s="66">
        <f t="shared" si="0"/>
        <v>0</v>
      </c>
    </row>
    <row r="11" spans="1:10" ht="12.75">
      <c r="A11" s="60">
        <v>5</v>
      </c>
      <c r="B11" s="65" t="s">
        <v>65</v>
      </c>
      <c r="C11" s="76">
        <v>6480</v>
      </c>
      <c r="D11" s="63" t="s">
        <v>36</v>
      </c>
      <c r="E11" s="63"/>
      <c r="F11" s="63"/>
      <c r="G11" s="77"/>
      <c r="H11" s="77"/>
      <c r="I11" s="77"/>
      <c r="J11" s="66">
        <f t="shared" si="0"/>
        <v>0</v>
      </c>
    </row>
    <row r="12" spans="1:10" ht="12.75">
      <c r="A12" s="60">
        <v>6</v>
      </c>
      <c r="B12" s="65" t="s">
        <v>66</v>
      </c>
      <c r="C12" s="78">
        <v>1700</v>
      </c>
      <c r="D12" s="63" t="s">
        <v>36</v>
      </c>
      <c r="E12" s="63"/>
      <c r="F12" s="63"/>
      <c r="G12" s="77"/>
      <c r="H12" s="77"/>
      <c r="I12" s="77"/>
      <c r="J12" s="66">
        <f t="shared" si="0"/>
        <v>0</v>
      </c>
    </row>
    <row r="13" spans="1:10" ht="39" customHeight="1">
      <c r="A13" s="60">
        <v>7</v>
      </c>
      <c r="B13" s="74" t="s">
        <v>67</v>
      </c>
      <c r="C13" s="78">
        <v>2200</v>
      </c>
      <c r="D13" s="63" t="s">
        <v>36</v>
      </c>
      <c r="E13" s="63"/>
      <c r="F13" s="63"/>
      <c r="G13" s="77"/>
      <c r="H13" s="77"/>
      <c r="I13" s="77"/>
      <c r="J13" s="66">
        <f t="shared" si="0"/>
        <v>0</v>
      </c>
    </row>
    <row r="14" spans="1:10" ht="69" customHeight="1">
      <c r="A14" s="60">
        <v>8</v>
      </c>
      <c r="B14" s="74" t="s">
        <v>68</v>
      </c>
      <c r="C14" s="78">
        <v>720</v>
      </c>
      <c r="D14" s="63" t="s">
        <v>36</v>
      </c>
      <c r="E14" s="63"/>
      <c r="F14" s="63"/>
      <c r="G14" s="74"/>
      <c r="H14" s="78"/>
      <c r="I14" s="65"/>
      <c r="J14" s="66">
        <f t="shared" si="0"/>
        <v>0</v>
      </c>
    </row>
    <row r="15" spans="1:10" ht="23.25" customHeight="1">
      <c r="A15" s="158" t="s">
        <v>222</v>
      </c>
      <c r="B15" s="158"/>
      <c r="C15" s="158"/>
      <c r="D15" s="158"/>
      <c r="E15" s="158"/>
      <c r="F15" s="158"/>
      <c r="G15" s="158"/>
      <c r="H15" s="158"/>
      <c r="I15" s="158"/>
      <c r="J15" s="158"/>
    </row>
  </sheetData>
  <sheetProtection/>
  <mergeCells count="3">
    <mergeCell ref="E2:H2"/>
    <mergeCell ref="A15:J15"/>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B15" sqref="B15"/>
    </sheetView>
  </sheetViews>
  <sheetFormatPr defaultColWidth="9.00390625" defaultRowHeight="12.75"/>
  <cols>
    <col min="1" max="1" width="10.25390625" style="79" customWidth="1"/>
    <col min="2" max="2" width="122.125" style="79" customWidth="1"/>
    <col min="3" max="3" width="9.75390625" style="79" customWidth="1"/>
    <col min="4" max="4" width="7.25390625" style="79" customWidth="1"/>
    <col min="5" max="6" width="22.25390625" style="79" customWidth="1"/>
    <col min="7" max="7" width="17.37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3" t="s">
        <v>227</v>
      </c>
      <c r="B2" s="164"/>
      <c r="E2" s="161"/>
      <c r="F2" s="161"/>
      <c r="G2" s="161"/>
      <c r="H2" s="161"/>
    </row>
    <row r="3" spans="1:13" ht="18" customHeight="1" thickBot="1">
      <c r="A3" s="83" t="s">
        <v>246</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65.75">
      <c r="A7" s="60">
        <v>1</v>
      </c>
      <c r="B7" s="74" t="s">
        <v>263</v>
      </c>
      <c r="C7" s="93">
        <v>4300</v>
      </c>
      <c r="D7" s="60" t="s">
        <v>75</v>
      </c>
      <c r="E7" s="60"/>
      <c r="F7" s="60"/>
      <c r="G7" s="77"/>
      <c r="H7" s="77"/>
      <c r="I7" s="77"/>
      <c r="J7" s="66">
        <f>C7*I7</f>
        <v>0</v>
      </c>
    </row>
    <row r="8" spans="1:10" ht="12.75">
      <c r="A8" s="162" t="s">
        <v>222</v>
      </c>
      <c r="B8" s="162"/>
      <c r="C8" s="162"/>
      <c r="D8" s="162"/>
      <c r="E8" s="162"/>
      <c r="F8" s="162"/>
      <c r="G8" s="162"/>
      <c r="H8" s="162"/>
      <c r="I8" s="162"/>
      <c r="J8" s="162"/>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B10" sqref="B10"/>
    </sheetView>
  </sheetViews>
  <sheetFormatPr defaultColWidth="9.00390625" defaultRowHeight="12.75"/>
  <cols>
    <col min="1" max="1" width="10.625" style="79" customWidth="1"/>
    <col min="2" max="2" width="126.125" style="79" customWidth="1"/>
    <col min="3" max="3" width="9.75390625" style="79" customWidth="1"/>
    <col min="4" max="4" width="7.25390625" style="79" customWidth="1"/>
    <col min="5" max="5" width="19.25390625" style="79" customWidth="1"/>
    <col min="6" max="6" width="20.375" style="79" customWidth="1"/>
    <col min="7" max="7" width="19.003906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63" t="s">
        <v>227</v>
      </c>
      <c r="B2" s="164"/>
      <c r="E2" s="161"/>
      <c r="F2" s="161"/>
      <c r="G2" s="161"/>
      <c r="H2" s="161"/>
    </row>
    <row r="3" spans="1:13" ht="18" customHeight="1" thickBot="1">
      <c r="A3" s="83" t="s">
        <v>247</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38.25">
      <c r="A7" s="60">
        <v>1</v>
      </c>
      <c r="B7" s="91" t="s">
        <v>182</v>
      </c>
      <c r="C7" s="92">
        <v>30700</v>
      </c>
      <c r="D7" s="63" t="s">
        <v>70</v>
      </c>
      <c r="E7" s="63"/>
      <c r="F7" s="63"/>
      <c r="G7" s="77"/>
      <c r="H7" s="77"/>
      <c r="I7" s="77"/>
      <c r="J7" s="66">
        <f>C7*I7</f>
        <v>0</v>
      </c>
    </row>
    <row r="8" spans="1:10" ht="38.25">
      <c r="A8" s="60">
        <v>2</v>
      </c>
      <c r="B8" s="74" t="s">
        <v>183</v>
      </c>
      <c r="C8" s="75">
        <v>15100</v>
      </c>
      <c r="D8" s="60" t="s">
        <v>70</v>
      </c>
      <c r="E8" s="60"/>
      <c r="F8" s="60"/>
      <c r="G8" s="77"/>
      <c r="H8" s="77"/>
      <c r="I8" s="77"/>
      <c r="J8" s="66">
        <f aca="true" t="shared" si="0" ref="J8:J21">C8*I8</f>
        <v>0</v>
      </c>
    </row>
    <row r="9" spans="1:10" ht="12.75">
      <c r="A9" s="60">
        <v>3</v>
      </c>
      <c r="B9" s="74" t="s">
        <v>184</v>
      </c>
      <c r="C9" s="75">
        <v>700000</v>
      </c>
      <c r="D9" s="60" t="s">
        <v>36</v>
      </c>
      <c r="E9" s="60"/>
      <c r="F9" s="60"/>
      <c r="G9" s="99"/>
      <c r="H9" s="99"/>
      <c r="I9" s="99"/>
      <c r="J9" s="66">
        <f t="shared" si="0"/>
        <v>0</v>
      </c>
    </row>
    <row r="10" spans="1:10" ht="12.75">
      <c r="A10" s="60">
        <v>4</v>
      </c>
      <c r="B10" s="91" t="s">
        <v>185</v>
      </c>
      <c r="C10" s="92">
        <v>500</v>
      </c>
      <c r="D10" s="60" t="s">
        <v>36</v>
      </c>
      <c r="E10" s="60"/>
      <c r="F10" s="60"/>
      <c r="G10" s="77"/>
      <c r="H10" s="77"/>
      <c r="I10" s="77"/>
      <c r="J10" s="66">
        <f t="shared" si="0"/>
        <v>0</v>
      </c>
    </row>
    <row r="11" spans="1:10" ht="12.75">
      <c r="A11" s="60">
        <v>5</v>
      </c>
      <c r="B11" s="91" t="s">
        <v>186</v>
      </c>
      <c r="C11" s="92">
        <v>57200</v>
      </c>
      <c r="D11" s="60" t="s">
        <v>36</v>
      </c>
      <c r="E11" s="60"/>
      <c r="F11" s="60"/>
      <c r="G11" s="77"/>
      <c r="H11" s="77"/>
      <c r="I11" s="77"/>
      <c r="J11" s="66">
        <f t="shared" si="0"/>
        <v>0</v>
      </c>
    </row>
    <row r="12" spans="1:10" ht="12.75">
      <c r="A12" s="60">
        <v>6</v>
      </c>
      <c r="B12" s="91" t="s">
        <v>187</v>
      </c>
      <c r="C12" s="92">
        <v>647300</v>
      </c>
      <c r="D12" s="60" t="s">
        <v>36</v>
      </c>
      <c r="E12" s="60"/>
      <c r="F12" s="60"/>
      <c r="G12" s="77"/>
      <c r="H12" s="77"/>
      <c r="I12" s="77"/>
      <c r="J12" s="66">
        <f t="shared" si="0"/>
        <v>0</v>
      </c>
    </row>
    <row r="13" spans="1:10" ht="12.75">
      <c r="A13" s="60">
        <v>7</v>
      </c>
      <c r="B13" s="91" t="s">
        <v>188</v>
      </c>
      <c r="C13" s="92">
        <v>120600</v>
      </c>
      <c r="D13" s="60" t="s">
        <v>36</v>
      </c>
      <c r="E13" s="60"/>
      <c r="F13" s="60"/>
      <c r="G13" s="77"/>
      <c r="H13" s="77"/>
      <c r="I13" s="77"/>
      <c r="J13" s="66">
        <f t="shared" si="0"/>
        <v>0</v>
      </c>
    </row>
    <row r="14" spans="1:10" ht="12.75">
      <c r="A14" s="60">
        <v>8</v>
      </c>
      <c r="B14" s="91" t="s">
        <v>189</v>
      </c>
      <c r="C14" s="92">
        <v>3000</v>
      </c>
      <c r="D14" s="60" t="s">
        <v>36</v>
      </c>
      <c r="E14" s="60"/>
      <c r="F14" s="60"/>
      <c r="G14" s="77"/>
      <c r="H14" s="77"/>
      <c r="I14" s="77"/>
      <c r="J14" s="66">
        <f t="shared" si="0"/>
        <v>0</v>
      </c>
    </row>
    <row r="15" spans="1:10" ht="12.75">
      <c r="A15" s="60">
        <v>9</v>
      </c>
      <c r="B15" s="91" t="s">
        <v>190</v>
      </c>
      <c r="C15" s="92">
        <v>2200</v>
      </c>
      <c r="D15" s="60" t="s">
        <v>36</v>
      </c>
      <c r="E15" s="60"/>
      <c r="F15" s="60"/>
      <c r="G15" s="77"/>
      <c r="H15" s="77"/>
      <c r="I15" s="77"/>
      <c r="J15" s="66">
        <f t="shared" si="0"/>
        <v>0</v>
      </c>
    </row>
    <row r="16" spans="1:10" ht="12.75">
      <c r="A16" s="60">
        <v>10</v>
      </c>
      <c r="B16" s="91" t="s">
        <v>191</v>
      </c>
      <c r="C16" s="92">
        <v>200</v>
      </c>
      <c r="D16" s="60" t="s">
        <v>36</v>
      </c>
      <c r="E16" s="60"/>
      <c r="F16" s="60"/>
      <c r="G16" s="77"/>
      <c r="H16" s="77"/>
      <c r="I16" s="77"/>
      <c r="J16" s="66">
        <f t="shared" si="0"/>
        <v>0</v>
      </c>
    </row>
    <row r="17" spans="1:10" ht="12.75">
      <c r="A17" s="60">
        <v>11</v>
      </c>
      <c r="B17" s="91" t="s">
        <v>192</v>
      </c>
      <c r="C17" s="92">
        <v>1136000</v>
      </c>
      <c r="D17" s="60" t="s">
        <v>36</v>
      </c>
      <c r="E17" s="60"/>
      <c r="F17" s="60"/>
      <c r="G17" s="64"/>
      <c r="H17" s="64"/>
      <c r="I17" s="65"/>
      <c r="J17" s="66">
        <f t="shared" si="0"/>
        <v>0</v>
      </c>
    </row>
    <row r="18" spans="1:10" ht="12.75">
      <c r="A18" s="60">
        <v>12</v>
      </c>
      <c r="B18" s="91" t="s">
        <v>193</v>
      </c>
      <c r="C18" s="92">
        <v>47000</v>
      </c>
      <c r="D18" s="60" t="s">
        <v>36</v>
      </c>
      <c r="E18" s="60"/>
      <c r="F18" s="60"/>
      <c r="G18" s="77"/>
      <c r="H18" s="77"/>
      <c r="I18" s="77"/>
      <c r="J18" s="66">
        <f t="shared" si="0"/>
        <v>0</v>
      </c>
    </row>
    <row r="19" spans="1:10" ht="38.25">
      <c r="A19" s="60">
        <v>13</v>
      </c>
      <c r="B19" s="91" t="s">
        <v>194</v>
      </c>
      <c r="C19" s="92">
        <v>17900</v>
      </c>
      <c r="D19" s="63" t="s">
        <v>75</v>
      </c>
      <c r="E19" s="63"/>
      <c r="F19" s="63"/>
      <c r="G19" s="77"/>
      <c r="H19" s="77"/>
      <c r="I19" s="77"/>
      <c r="J19" s="66">
        <f t="shared" si="0"/>
        <v>0</v>
      </c>
    </row>
    <row r="20" spans="1:10" ht="63.75">
      <c r="A20" s="60">
        <v>14</v>
      </c>
      <c r="B20" s="91" t="s">
        <v>195</v>
      </c>
      <c r="C20" s="92">
        <v>33200</v>
      </c>
      <c r="D20" s="63" t="s">
        <v>75</v>
      </c>
      <c r="E20" s="63"/>
      <c r="F20" s="63"/>
      <c r="G20" s="77"/>
      <c r="H20" s="77"/>
      <c r="I20" s="77"/>
      <c r="J20" s="66">
        <f t="shared" si="0"/>
        <v>0</v>
      </c>
    </row>
    <row r="21" spans="1:10" ht="25.5">
      <c r="A21" s="60">
        <v>15</v>
      </c>
      <c r="B21" s="99" t="s">
        <v>260</v>
      </c>
      <c r="C21" s="92">
        <v>4000</v>
      </c>
      <c r="D21" s="63" t="s">
        <v>36</v>
      </c>
      <c r="E21" s="63"/>
      <c r="F21" s="63"/>
      <c r="G21" s="77"/>
      <c r="H21" s="77"/>
      <c r="I21" s="77"/>
      <c r="J21" s="66">
        <f t="shared" si="0"/>
        <v>0</v>
      </c>
    </row>
    <row r="22" spans="1:10" ht="12.75">
      <c r="A22" s="162" t="s">
        <v>222</v>
      </c>
      <c r="B22" s="162"/>
      <c r="C22" s="162"/>
      <c r="D22" s="162"/>
      <c r="E22" s="162"/>
      <c r="F22" s="162"/>
      <c r="G22" s="162"/>
      <c r="H22" s="162"/>
      <c r="I22" s="162"/>
      <c r="J22" s="162"/>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view="pageBreakPreview" zoomScaleSheetLayoutView="100" zoomScalePageLayoutView="85" workbookViewId="0" topLeftCell="A1">
      <selection activeCell="E19" sqref="E19"/>
    </sheetView>
  </sheetViews>
  <sheetFormatPr defaultColWidth="9.00390625" defaultRowHeight="12.75"/>
  <cols>
    <col min="1" max="1" width="10.625" style="79" customWidth="1"/>
    <col min="2" max="2" width="133.375" style="79" customWidth="1"/>
    <col min="3" max="3" width="9.75390625" style="79" customWidth="1"/>
    <col min="4" max="4" width="6.00390625" style="79" customWidth="1"/>
    <col min="5" max="5" width="20.25390625" style="79" customWidth="1"/>
    <col min="6" max="6" width="19.375" style="79" customWidth="1"/>
    <col min="7" max="7" width="16.875" style="79" customWidth="1"/>
    <col min="8" max="9" width="15.1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63" t="s">
        <v>227</v>
      </c>
      <c r="B2" s="164"/>
      <c r="E2" s="161"/>
      <c r="F2" s="161"/>
      <c r="G2" s="161"/>
      <c r="H2" s="161"/>
    </row>
    <row r="3" spans="1:13" ht="18" customHeight="1" thickBot="1">
      <c r="A3" s="83" t="s">
        <v>248</v>
      </c>
      <c r="B3" s="84">
        <f>SUM(J7:J23)</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1" ht="38.25">
      <c r="A6" s="56" t="s">
        <v>56</v>
      </c>
      <c r="B6" s="56" t="s">
        <v>57</v>
      </c>
      <c r="C6" s="57" t="s">
        <v>58</v>
      </c>
      <c r="D6" s="58"/>
      <c r="E6" s="59" t="s">
        <v>59</v>
      </c>
      <c r="F6" s="59" t="s">
        <v>215</v>
      </c>
      <c r="G6" s="56" t="s">
        <v>35</v>
      </c>
      <c r="H6" s="56" t="s">
        <v>60</v>
      </c>
      <c r="I6" s="56" t="s">
        <v>223</v>
      </c>
      <c r="J6" s="56" t="s">
        <v>224</v>
      </c>
      <c r="K6" s="121"/>
    </row>
    <row r="7" spans="1:10" ht="51">
      <c r="A7" s="60">
        <v>1</v>
      </c>
      <c r="B7" s="99" t="s">
        <v>196</v>
      </c>
      <c r="C7" s="93">
        <v>28300</v>
      </c>
      <c r="D7" s="60" t="s">
        <v>36</v>
      </c>
      <c r="E7" s="60"/>
      <c r="F7" s="60"/>
      <c r="G7" s="64"/>
      <c r="H7" s="64"/>
      <c r="I7" s="65"/>
      <c r="J7" s="66">
        <f>C7*I7</f>
        <v>0</v>
      </c>
    </row>
    <row r="8" spans="1:10" ht="51">
      <c r="A8" s="60">
        <v>2</v>
      </c>
      <c r="B8" s="99" t="s">
        <v>197</v>
      </c>
      <c r="C8" s="93">
        <v>116700</v>
      </c>
      <c r="D8" s="60" t="s">
        <v>36</v>
      </c>
      <c r="E8" s="60"/>
      <c r="F8" s="60"/>
      <c r="G8" s="77"/>
      <c r="H8" s="77"/>
      <c r="I8" s="77"/>
      <c r="J8" s="66">
        <f aca="true" t="shared" si="0" ref="J8:J23">C8*I8</f>
        <v>0</v>
      </c>
    </row>
    <row r="9" spans="1:10" ht="51">
      <c r="A9" s="60">
        <v>3</v>
      </c>
      <c r="B9" s="99" t="s">
        <v>198</v>
      </c>
      <c r="C9" s="75">
        <v>228300</v>
      </c>
      <c r="D9" s="60" t="s">
        <v>36</v>
      </c>
      <c r="E9" s="60"/>
      <c r="F9" s="60"/>
      <c r="G9" s="77"/>
      <c r="H9" s="77"/>
      <c r="I9" s="77"/>
      <c r="J9" s="66">
        <f t="shared" si="0"/>
        <v>0</v>
      </c>
    </row>
    <row r="10" spans="1:10" ht="38.25">
      <c r="A10" s="60">
        <v>4</v>
      </c>
      <c r="B10" s="99" t="s">
        <v>199</v>
      </c>
      <c r="C10" s="92">
        <v>10800</v>
      </c>
      <c r="D10" s="63" t="s">
        <v>70</v>
      </c>
      <c r="E10" s="63"/>
      <c r="F10" s="63"/>
      <c r="G10" s="77"/>
      <c r="H10" s="77"/>
      <c r="I10" s="77"/>
      <c r="J10" s="66">
        <f t="shared" si="0"/>
        <v>0</v>
      </c>
    </row>
    <row r="11" spans="1:10" ht="12.75">
      <c r="A11" s="60">
        <v>5</v>
      </c>
      <c r="B11" s="99" t="s">
        <v>200</v>
      </c>
      <c r="C11" s="92">
        <v>3700</v>
      </c>
      <c r="D11" s="63" t="s">
        <v>36</v>
      </c>
      <c r="E11" s="63"/>
      <c r="F11" s="63"/>
      <c r="G11" s="77"/>
      <c r="H11" s="77"/>
      <c r="I11" s="77"/>
      <c r="J11" s="66">
        <f t="shared" si="0"/>
        <v>0</v>
      </c>
    </row>
    <row r="12" spans="1:10" ht="38.25">
      <c r="A12" s="60">
        <v>6</v>
      </c>
      <c r="B12" s="99" t="s">
        <v>201</v>
      </c>
      <c r="C12" s="92">
        <v>3500</v>
      </c>
      <c r="D12" s="63" t="s">
        <v>70</v>
      </c>
      <c r="E12" s="63"/>
      <c r="F12" s="63"/>
      <c r="G12" s="77"/>
      <c r="H12" s="77"/>
      <c r="I12" s="77"/>
      <c r="J12" s="66">
        <f t="shared" si="0"/>
        <v>0</v>
      </c>
    </row>
    <row r="13" spans="1:10" ht="38.25">
      <c r="A13" s="60">
        <v>7</v>
      </c>
      <c r="B13" s="99" t="s">
        <v>202</v>
      </c>
      <c r="C13" s="92">
        <v>2300</v>
      </c>
      <c r="D13" s="63" t="s">
        <v>70</v>
      </c>
      <c r="E13" s="63"/>
      <c r="F13" s="63"/>
      <c r="G13" s="77"/>
      <c r="H13" s="77"/>
      <c r="I13" s="77"/>
      <c r="J13" s="66">
        <f t="shared" si="0"/>
        <v>0</v>
      </c>
    </row>
    <row r="14" spans="1:10" ht="38.25">
      <c r="A14" s="60">
        <v>8</v>
      </c>
      <c r="B14" s="99" t="s">
        <v>203</v>
      </c>
      <c r="C14" s="92">
        <v>1600</v>
      </c>
      <c r="D14" s="63" t="s">
        <v>70</v>
      </c>
      <c r="E14" s="63"/>
      <c r="F14" s="63"/>
      <c r="G14" s="77"/>
      <c r="H14" s="77"/>
      <c r="I14" s="77"/>
      <c r="J14" s="66">
        <f t="shared" si="0"/>
        <v>0</v>
      </c>
    </row>
    <row r="15" spans="1:10" ht="25.5">
      <c r="A15" s="60">
        <v>9</v>
      </c>
      <c r="B15" s="99" t="s">
        <v>261</v>
      </c>
      <c r="C15" s="92">
        <v>5800</v>
      </c>
      <c r="D15" s="63" t="s">
        <v>36</v>
      </c>
      <c r="E15" s="63"/>
      <c r="F15" s="63"/>
      <c r="G15" s="122"/>
      <c r="H15" s="77"/>
      <c r="I15" s="77"/>
      <c r="J15" s="66">
        <f t="shared" si="0"/>
        <v>0</v>
      </c>
    </row>
    <row r="16" spans="1:10" ht="38.25">
      <c r="A16" s="60">
        <v>10</v>
      </c>
      <c r="B16" s="99" t="s">
        <v>204</v>
      </c>
      <c r="C16" s="92">
        <v>2300</v>
      </c>
      <c r="D16" s="63" t="s">
        <v>36</v>
      </c>
      <c r="E16" s="63"/>
      <c r="F16" s="63"/>
      <c r="G16" s="77"/>
      <c r="H16" s="77"/>
      <c r="I16" s="77"/>
      <c r="J16" s="66">
        <f t="shared" si="0"/>
        <v>0</v>
      </c>
    </row>
    <row r="17" spans="1:10" ht="12.75">
      <c r="A17" s="60">
        <v>11</v>
      </c>
      <c r="B17" s="99" t="s">
        <v>205</v>
      </c>
      <c r="C17" s="92">
        <v>317000</v>
      </c>
      <c r="D17" s="63" t="s">
        <v>36</v>
      </c>
      <c r="E17" s="63"/>
      <c r="F17" s="63"/>
      <c r="G17" s="77"/>
      <c r="H17" s="77"/>
      <c r="I17" s="77"/>
      <c r="J17" s="66">
        <f t="shared" si="0"/>
        <v>0</v>
      </c>
    </row>
    <row r="18" spans="1:10" ht="25.5">
      <c r="A18" s="60">
        <v>12</v>
      </c>
      <c r="B18" s="99" t="s">
        <v>262</v>
      </c>
      <c r="C18" s="92">
        <v>34700</v>
      </c>
      <c r="D18" s="63" t="s">
        <v>36</v>
      </c>
      <c r="E18" s="63"/>
      <c r="F18" s="63"/>
      <c r="G18" s="77"/>
      <c r="H18" s="77"/>
      <c r="I18" s="77"/>
      <c r="J18" s="66">
        <f t="shared" si="0"/>
        <v>0</v>
      </c>
    </row>
    <row r="19" spans="1:10" ht="38.25">
      <c r="A19" s="60">
        <v>13</v>
      </c>
      <c r="B19" s="105" t="s">
        <v>206</v>
      </c>
      <c r="C19" s="125">
        <v>50000</v>
      </c>
      <c r="D19" s="63" t="s">
        <v>36</v>
      </c>
      <c r="E19" s="63"/>
      <c r="F19" s="63"/>
      <c r="G19" s="77"/>
      <c r="H19" s="77"/>
      <c r="I19" s="77"/>
      <c r="J19" s="66">
        <f t="shared" si="0"/>
        <v>0</v>
      </c>
    </row>
    <row r="20" spans="1:10" ht="25.5">
      <c r="A20" s="60">
        <v>14</v>
      </c>
      <c r="B20" s="99" t="s">
        <v>207</v>
      </c>
      <c r="C20" s="100">
        <v>1080</v>
      </c>
      <c r="D20" s="63" t="s">
        <v>36</v>
      </c>
      <c r="E20" s="63"/>
      <c r="F20" s="63"/>
      <c r="G20" s="60"/>
      <c r="H20" s="77"/>
      <c r="I20" s="100"/>
      <c r="J20" s="66">
        <f t="shared" si="0"/>
        <v>0</v>
      </c>
    </row>
    <row r="21" spans="1:10" ht="12.75">
      <c r="A21" s="60">
        <v>15</v>
      </c>
      <c r="B21" s="91" t="s">
        <v>208</v>
      </c>
      <c r="C21" s="78">
        <v>38100</v>
      </c>
      <c r="D21" s="63" t="s">
        <v>209</v>
      </c>
      <c r="E21" s="63"/>
      <c r="F21" s="63"/>
      <c r="G21" s="60"/>
      <c r="H21" s="91"/>
      <c r="I21" s="78"/>
      <c r="J21" s="66">
        <f t="shared" si="0"/>
        <v>0</v>
      </c>
    </row>
    <row r="22" spans="1:10" ht="25.5">
      <c r="A22" s="60">
        <v>16</v>
      </c>
      <c r="B22" s="74" t="s">
        <v>210</v>
      </c>
      <c r="C22" s="78">
        <v>8800</v>
      </c>
      <c r="D22" s="63" t="s">
        <v>36</v>
      </c>
      <c r="E22" s="63"/>
      <c r="F22" s="63"/>
      <c r="G22" s="60"/>
      <c r="H22" s="74"/>
      <c r="I22" s="78"/>
      <c r="J22" s="66">
        <f t="shared" si="0"/>
        <v>0</v>
      </c>
    </row>
    <row r="23" spans="1:10" ht="25.5">
      <c r="A23" s="60">
        <v>17</v>
      </c>
      <c r="B23" s="74" t="s">
        <v>211</v>
      </c>
      <c r="C23" s="78">
        <v>33900</v>
      </c>
      <c r="D23" s="63" t="s">
        <v>36</v>
      </c>
      <c r="E23" s="63"/>
      <c r="F23" s="63"/>
      <c r="G23" s="60"/>
      <c r="H23" s="74"/>
      <c r="I23" s="78"/>
      <c r="J23" s="66">
        <f t="shared" si="0"/>
        <v>0</v>
      </c>
    </row>
    <row r="24" spans="1:10" ht="12.75">
      <c r="A24" s="162" t="s">
        <v>222</v>
      </c>
      <c r="B24" s="162"/>
      <c r="C24" s="162"/>
      <c r="D24" s="162"/>
      <c r="E24" s="162"/>
      <c r="F24" s="162"/>
      <c r="G24" s="162"/>
      <c r="H24" s="162"/>
      <c r="I24" s="162"/>
      <c r="J24" s="162"/>
    </row>
  </sheetData>
  <sheetProtection/>
  <mergeCells count="3">
    <mergeCell ref="E2:H2"/>
    <mergeCell ref="A24:J24"/>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11"/>
  <sheetViews>
    <sheetView showGridLines="0" view="pageBreakPreview" zoomScaleSheetLayoutView="100" zoomScalePageLayoutView="85" workbookViewId="0" topLeftCell="A1">
      <selection activeCell="G21" sqref="G21"/>
    </sheetView>
  </sheetViews>
  <sheetFormatPr defaultColWidth="9.00390625" defaultRowHeight="12.75"/>
  <cols>
    <col min="1" max="1" width="10.625" style="79" customWidth="1"/>
    <col min="2" max="2" width="115.25390625" style="79" customWidth="1"/>
    <col min="3" max="3" width="9.75390625" style="79" customWidth="1"/>
    <col min="4" max="4" width="7.25390625" style="79" customWidth="1"/>
    <col min="5" max="7" width="22.25390625" style="79" customWidth="1"/>
    <col min="8" max="8" width="19.125" style="79" customWidth="1"/>
    <col min="9" max="9" width="15.125" style="79" customWidth="1"/>
    <col min="10" max="10" width="19.00390625" style="79" customWidth="1"/>
    <col min="11" max="11" width="16.00390625" style="79" customWidth="1"/>
    <col min="12" max="14" width="15.25390625" style="79" customWidth="1"/>
    <col min="15" max="15" width="8.00390625" style="79" customWidth="1"/>
    <col min="16" max="16" width="15.875" style="79" customWidth="1"/>
    <col min="17" max="17" width="15.875" style="82" customWidth="1"/>
    <col min="18" max="18" width="15.875" style="79" customWidth="1"/>
    <col min="19" max="20" width="14.25390625" style="79" customWidth="1"/>
    <col min="21" max="21" width="15.25390625" style="79" customWidth="1"/>
    <col min="22" max="16384" width="9.125" style="79" customWidth="1"/>
  </cols>
  <sheetData>
    <row r="1" spans="2:20" ht="13.5" thickBot="1">
      <c r="B1" s="80" t="str">
        <f>'formularz oferty'!D4</f>
        <v>DFP.271.87.2021.AM</v>
      </c>
      <c r="J1" s="81" t="s">
        <v>50</v>
      </c>
      <c r="K1" s="81"/>
      <c r="N1" s="81"/>
      <c r="S1" s="80"/>
      <c r="T1" s="80"/>
    </row>
    <row r="2" spans="1:9" ht="15.75" customHeight="1">
      <c r="A2" s="163" t="s">
        <v>227</v>
      </c>
      <c r="B2" s="164"/>
      <c r="E2" s="161"/>
      <c r="F2" s="161"/>
      <c r="G2" s="161"/>
      <c r="H2" s="161"/>
      <c r="I2" s="161"/>
    </row>
    <row r="3" spans="1:14" ht="18" customHeight="1" thickBot="1">
      <c r="A3" s="83" t="s">
        <v>249</v>
      </c>
      <c r="B3" s="84">
        <f>SUM(J7:J10)</f>
        <v>0</v>
      </c>
      <c r="J3" s="81" t="s">
        <v>31</v>
      </c>
      <c r="K3" s="81"/>
      <c r="N3" s="81"/>
    </row>
    <row r="4" spans="1:17" ht="6" customHeight="1">
      <c r="A4" s="85"/>
      <c r="C4" s="86"/>
      <c r="D4" s="86"/>
      <c r="E4" s="86"/>
      <c r="F4" s="86"/>
      <c r="G4" s="86"/>
      <c r="H4" s="86"/>
      <c r="I4" s="86"/>
      <c r="J4" s="86"/>
      <c r="K4" s="86"/>
      <c r="L4" s="86"/>
      <c r="Q4" s="79"/>
    </row>
    <row r="5" spans="1:17" ht="12.75">
      <c r="A5" s="87"/>
      <c r="B5" s="88" t="s">
        <v>32</v>
      </c>
      <c r="C5" s="89"/>
      <c r="D5" s="86"/>
      <c r="E5" s="86" t="s">
        <v>33</v>
      </c>
      <c r="F5" s="86"/>
      <c r="G5" s="86"/>
      <c r="H5" s="89"/>
      <c r="I5" s="89"/>
      <c r="J5" s="90"/>
      <c r="M5" s="82"/>
      <c r="Q5" s="79"/>
    </row>
    <row r="6" spans="1:10" ht="25.5">
      <c r="A6" s="56" t="s">
        <v>56</v>
      </c>
      <c r="B6" s="56" t="s">
        <v>57</v>
      </c>
      <c r="C6" s="57" t="s">
        <v>58</v>
      </c>
      <c r="D6" s="58"/>
      <c r="E6" s="56" t="s">
        <v>59</v>
      </c>
      <c r="F6" s="56" t="s">
        <v>215</v>
      </c>
      <c r="G6" s="56" t="s">
        <v>35</v>
      </c>
      <c r="H6" s="56" t="s">
        <v>60</v>
      </c>
      <c r="I6" s="56" t="s">
        <v>223</v>
      </c>
      <c r="J6" s="56" t="s">
        <v>224</v>
      </c>
    </row>
    <row r="7" spans="1:10" ht="77.25" thickBot="1">
      <c r="A7" s="123">
        <v>1</v>
      </c>
      <c r="B7" s="124" t="s">
        <v>212</v>
      </c>
      <c r="C7" s="78">
        <v>3000</v>
      </c>
      <c r="D7" s="63" t="s">
        <v>36</v>
      </c>
      <c r="E7" s="64"/>
      <c r="F7" s="64"/>
      <c r="G7" s="64"/>
      <c r="H7" s="64"/>
      <c r="I7" s="65"/>
      <c r="J7" s="66">
        <f>C7*I7</f>
        <v>0</v>
      </c>
    </row>
    <row r="8" spans="1:10" ht="51.75" thickBot="1">
      <c r="A8" s="123">
        <v>2</v>
      </c>
      <c r="B8" s="124" t="s">
        <v>226</v>
      </c>
      <c r="C8" s="75">
        <v>2000</v>
      </c>
      <c r="D8" s="63" t="s">
        <v>36</v>
      </c>
      <c r="E8" s="77"/>
      <c r="F8" s="77"/>
      <c r="G8" s="77"/>
      <c r="H8" s="77"/>
      <c r="I8" s="77"/>
      <c r="J8" s="66">
        <f>C8*I8</f>
        <v>0</v>
      </c>
    </row>
    <row r="9" spans="1:10" ht="39" thickBot="1">
      <c r="A9" s="123">
        <v>3</v>
      </c>
      <c r="B9" s="124" t="s">
        <v>213</v>
      </c>
      <c r="C9" s="78">
        <v>6000</v>
      </c>
      <c r="D9" s="63" t="s">
        <v>36</v>
      </c>
      <c r="E9" s="64"/>
      <c r="F9" s="64"/>
      <c r="G9" s="64"/>
      <c r="H9" s="64"/>
      <c r="I9" s="65"/>
      <c r="J9" s="66">
        <f>C9*I9</f>
        <v>0</v>
      </c>
    </row>
    <row r="10" spans="1:10" ht="39" thickBot="1">
      <c r="A10" s="123">
        <v>4</v>
      </c>
      <c r="B10" s="124" t="s">
        <v>214</v>
      </c>
      <c r="C10" s="75">
        <v>2000</v>
      </c>
      <c r="D10" s="63" t="s">
        <v>36</v>
      </c>
      <c r="E10" s="77"/>
      <c r="F10" s="77"/>
      <c r="G10" s="77"/>
      <c r="H10" s="77"/>
      <c r="I10" s="77"/>
      <c r="J10" s="66">
        <f>C10*I10</f>
        <v>0</v>
      </c>
    </row>
    <row r="11" spans="1:10" ht="12.75">
      <c r="A11" s="165" t="s">
        <v>222</v>
      </c>
      <c r="B11" s="165"/>
      <c r="C11" s="165"/>
      <c r="D11" s="165"/>
      <c r="E11" s="165"/>
      <c r="F11" s="165"/>
      <c r="G11" s="165"/>
      <c r="H11" s="165"/>
      <c r="I11" s="165"/>
      <c r="J11" s="165"/>
    </row>
  </sheetData>
  <sheetProtection/>
  <mergeCells count="3">
    <mergeCell ref="E2:I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S32"/>
  <sheetViews>
    <sheetView showGridLines="0" view="pageBreakPreview" zoomScaleNormal="130" zoomScaleSheetLayoutView="100" zoomScalePageLayoutView="85" workbookViewId="0" topLeftCell="A1">
      <selection activeCell="B9" sqref="B9"/>
    </sheetView>
  </sheetViews>
  <sheetFormatPr defaultColWidth="9.00390625" defaultRowHeight="12.75"/>
  <cols>
    <col min="1" max="1" width="9.125" style="79" customWidth="1"/>
    <col min="2" max="2" width="120.8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3" t="s">
        <v>227</v>
      </c>
      <c r="B2" s="164"/>
      <c r="E2" s="161"/>
      <c r="F2" s="161"/>
      <c r="G2" s="161"/>
      <c r="H2" s="161"/>
    </row>
    <row r="3" spans="1:13" ht="13.5" thickBot="1">
      <c r="A3" s="83" t="s">
        <v>228</v>
      </c>
      <c r="B3" s="84">
        <f>SUM(J7:J31)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58.5" customHeight="1">
      <c r="A7" s="60">
        <v>1</v>
      </c>
      <c r="B7" s="91" t="s">
        <v>69</v>
      </c>
      <c r="C7" s="92">
        <v>24000</v>
      </c>
      <c r="D7" s="63" t="s">
        <v>70</v>
      </c>
      <c r="E7" s="63"/>
      <c r="F7" s="63"/>
      <c r="G7" s="77"/>
      <c r="H7" s="77"/>
      <c r="I7" s="77"/>
      <c r="J7" s="66">
        <f>C7*I7</f>
        <v>0</v>
      </c>
    </row>
    <row r="8" spans="1:10" ht="73.5" customHeight="1">
      <c r="A8" s="60">
        <v>2</v>
      </c>
      <c r="B8" s="91" t="s">
        <v>71</v>
      </c>
      <c r="C8" s="92">
        <v>51300</v>
      </c>
      <c r="D8" s="63" t="s">
        <v>70</v>
      </c>
      <c r="E8" s="63"/>
      <c r="F8" s="63"/>
      <c r="G8" s="77"/>
      <c r="H8" s="77"/>
      <c r="I8" s="77"/>
      <c r="J8" s="66">
        <f aca="true" t="shared" si="0" ref="J8:J31">C8*I8</f>
        <v>0</v>
      </c>
    </row>
    <row r="9" spans="1:10" ht="58.5" customHeight="1">
      <c r="A9" s="60">
        <v>3</v>
      </c>
      <c r="B9" s="91" t="s">
        <v>72</v>
      </c>
      <c r="C9" s="92">
        <v>12200</v>
      </c>
      <c r="D9" s="63" t="s">
        <v>70</v>
      </c>
      <c r="E9" s="63"/>
      <c r="F9" s="63"/>
      <c r="G9" s="77"/>
      <c r="H9" s="77"/>
      <c r="I9" s="77"/>
      <c r="J9" s="66">
        <f t="shared" si="0"/>
        <v>0</v>
      </c>
    </row>
    <row r="10" spans="1:10" ht="59.25" customHeight="1">
      <c r="A10" s="60">
        <v>4</v>
      </c>
      <c r="B10" s="91" t="s">
        <v>73</v>
      </c>
      <c r="C10" s="92">
        <v>10200</v>
      </c>
      <c r="D10" s="63" t="s">
        <v>70</v>
      </c>
      <c r="E10" s="63"/>
      <c r="F10" s="63"/>
      <c r="G10" s="77"/>
      <c r="H10" s="77"/>
      <c r="I10" s="77"/>
      <c r="J10" s="66">
        <f t="shared" si="0"/>
        <v>0</v>
      </c>
    </row>
    <row r="11" spans="1:10" ht="25.5">
      <c r="A11" s="60">
        <v>5</v>
      </c>
      <c r="B11" s="77" t="s">
        <v>250</v>
      </c>
      <c r="C11" s="92">
        <v>1000</v>
      </c>
      <c r="D11" s="63" t="s">
        <v>70</v>
      </c>
      <c r="E11" s="63"/>
      <c r="F11" s="63"/>
      <c r="G11" s="77"/>
      <c r="H11" s="77"/>
      <c r="I11" s="77"/>
      <c r="J11" s="66">
        <f t="shared" si="0"/>
        <v>0</v>
      </c>
    </row>
    <row r="12" spans="1:10" ht="25.5">
      <c r="A12" s="60">
        <v>6</v>
      </c>
      <c r="B12" s="91" t="s">
        <v>74</v>
      </c>
      <c r="C12" s="92">
        <v>6300</v>
      </c>
      <c r="D12" s="63" t="s">
        <v>75</v>
      </c>
      <c r="E12" s="63"/>
      <c r="F12" s="63"/>
      <c r="G12" s="77"/>
      <c r="H12" s="77"/>
      <c r="I12" s="77"/>
      <c r="J12" s="66">
        <f t="shared" si="0"/>
        <v>0</v>
      </c>
    </row>
    <row r="13" spans="1:10" ht="38.25">
      <c r="A13" s="60">
        <v>7</v>
      </c>
      <c r="B13" s="74" t="s">
        <v>76</v>
      </c>
      <c r="C13" s="93">
        <v>94500</v>
      </c>
      <c r="D13" s="60" t="s">
        <v>70</v>
      </c>
      <c r="E13" s="60"/>
      <c r="F13" s="60"/>
      <c r="G13" s="77"/>
      <c r="H13" s="77"/>
      <c r="I13" s="77"/>
      <c r="J13" s="66">
        <f t="shared" si="0"/>
        <v>0</v>
      </c>
    </row>
    <row r="14" spans="1:10" ht="66" customHeight="1">
      <c r="A14" s="60">
        <v>8</v>
      </c>
      <c r="B14" s="74" t="s">
        <v>216</v>
      </c>
      <c r="C14" s="93">
        <v>15600</v>
      </c>
      <c r="D14" s="60" t="s">
        <v>70</v>
      </c>
      <c r="E14" s="60"/>
      <c r="F14" s="60"/>
      <c r="G14" s="77"/>
      <c r="H14" s="77"/>
      <c r="I14" s="77"/>
      <c r="J14" s="66">
        <f t="shared" si="0"/>
        <v>0</v>
      </c>
    </row>
    <row r="15" spans="1:10" ht="38.25">
      <c r="A15" s="60">
        <v>9</v>
      </c>
      <c r="B15" s="74" t="s">
        <v>217</v>
      </c>
      <c r="C15" s="93">
        <v>185700</v>
      </c>
      <c r="D15" s="60" t="s">
        <v>70</v>
      </c>
      <c r="E15" s="60"/>
      <c r="F15" s="60"/>
      <c r="G15" s="77"/>
      <c r="H15" s="77"/>
      <c r="I15" s="77"/>
      <c r="J15" s="66">
        <f t="shared" si="0"/>
        <v>0</v>
      </c>
    </row>
    <row r="16" spans="1:10" ht="38.25">
      <c r="A16" s="60">
        <v>10</v>
      </c>
      <c r="B16" s="74" t="s">
        <v>77</v>
      </c>
      <c r="C16" s="93">
        <v>353300</v>
      </c>
      <c r="D16" s="60" t="s">
        <v>70</v>
      </c>
      <c r="E16" s="60"/>
      <c r="F16" s="60"/>
      <c r="G16" s="77"/>
      <c r="H16" s="77"/>
      <c r="I16" s="77"/>
      <c r="J16" s="66">
        <f t="shared" si="0"/>
        <v>0</v>
      </c>
    </row>
    <row r="17" spans="1:10" ht="38.25">
      <c r="A17" s="60">
        <v>11</v>
      </c>
      <c r="B17" s="74" t="s">
        <v>78</v>
      </c>
      <c r="C17" s="93">
        <v>35200</v>
      </c>
      <c r="D17" s="60" t="s">
        <v>70</v>
      </c>
      <c r="E17" s="60"/>
      <c r="F17" s="60"/>
      <c r="G17" s="77"/>
      <c r="H17" s="77"/>
      <c r="I17" s="77"/>
      <c r="J17" s="66">
        <f t="shared" si="0"/>
        <v>0</v>
      </c>
    </row>
    <row r="18" spans="1:10" ht="12.75">
      <c r="A18" s="60">
        <v>12</v>
      </c>
      <c r="B18" s="74" t="s">
        <v>79</v>
      </c>
      <c r="C18" s="93">
        <v>24100</v>
      </c>
      <c r="D18" s="60" t="s">
        <v>70</v>
      </c>
      <c r="E18" s="60"/>
      <c r="F18" s="60"/>
      <c r="G18" s="77"/>
      <c r="H18" s="77"/>
      <c r="I18" s="77"/>
      <c r="J18" s="66">
        <f t="shared" si="0"/>
        <v>0</v>
      </c>
    </row>
    <row r="19" spans="1:10" ht="12.75">
      <c r="A19" s="60">
        <v>13</v>
      </c>
      <c r="B19" s="74" t="s">
        <v>80</v>
      </c>
      <c r="C19" s="93">
        <v>12100</v>
      </c>
      <c r="D19" s="60" t="s">
        <v>70</v>
      </c>
      <c r="E19" s="60"/>
      <c r="F19" s="60"/>
      <c r="G19" s="77"/>
      <c r="H19" s="77"/>
      <c r="I19" s="77"/>
      <c r="J19" s="66">
        <f t="shared" si="0"/>
        <v>0</v>
      </c>
    </row>
    <row r="20" spans="1:10" ht="12.75">
      <c r="A20" s="60">
        <v>14</v>
      </c>
      <c r="B20" s="74" t="s">
        <v>81</v>
      </c>
      <c r="C20" s="93">
        <v>14100</v>
      </c>
      <c r="D20" s="60" t="s">
        <v>70</v>
      </c>
      <c r="E20" s="60"/>
      <c r="F20" s="60"/>
      <c r="G20" s="77"/>
      <c r="H20" s="77"/>
      <c r="I20" s="77"/>
      <c r="J20" s="66">
        <f t="shared" si="0"/>
        <v>0</v>
      </c>
    </row>
    <row r="21" spans="1:10" ht="12.75">
      <c r="A21" s="60">
        <v>15</v>
      </c>
      <c r="B21" s="74" t="s">
        <v>82</v>
      </c>
      <c r="C21" s="93">
        <v>4900</v>
      </c>
      <c r="D21" s="60" t="s">
        <v>70</v>
      </c>
      <c r="E21" s="60"/>
      <c r="F21" s="60"/>
      <c r="G21" s="77"/>
      <c r="H21" s="77"/>
      <c r="I21" s="77"/>
      <c r="J21" s="66">
        <f t="shared" si="0"/>
        <v>0</v>
      </c>
    </row>
    <row r="22" spans="1:10" ht="12.75">
      <c r="A22" s="60">
        <v>16</v>
      </c>
      <c r="B22" s="74" t="s">
        <v>83</v>
      </c>
      <c r="C22" s="93">
        <v>300</v>
      </c>
      <c r="D22" s="60" t="s">
        <v>70</v>
      </c>
      <c r="E22" s="60"/>
      <c r="F22" s="60"/>
      <c r="G22" s="77"/>
      <c r="H22" s="77"/>
      <c r="I22" s="77"/>
      <c r="J22" s="66">
        <f t="shared" si="0"/>
        <v>0</v>
      </c>
    </row>
    <row r="23" spans="1:10" ht="38.25">
      <c r="A23" s="60">
        <v>17</v>
      </c>
      <c r="B23" s="74" t="s">
        <v>84</v>
      </c>
      <c r="C23" s="93">
        <v>1206600</v>
      </c>
      <c r="D23" s="60" t="s">
        <v>70</v>
      </c>
      <c r="E23" s="60"/>
      <c r="F23" s="60"/>
      <c r="G23" s="77"/>
      <c r="H23" s="77"/>
      <c r="I23" s="77"/>
      <c r="J23" s="66">
        <f t="shared" si="0"/>
        <v>0</v>
      </c>
    </row>
    <row r="24" spans="1:10" ht="38.25">
      <c r="A24" s="60">
        <v>18</v>
      </c>
      <c r="B24" s="74" t="s">
        <v>85</v>
      </c>
      <c r="C24" s="75">
        <v>71200</v>
      </c>
      <c r="D24" s="60" t="s">
        <v>70</v>
      </c>
      <c r="E24" s="60"/>
      <c r="F24" s="60"/>
      <c r="G24" s="77"/>
      <c r="H24" s="77"/>
      <c r="I24" s="77"/>
      <c r="J24" s="66">
        <f t="shared" si="0"/>
        <v>0</v>
      </c>
    </row>
    <row r="25" spans="1:10" ht="12.75">
      <c r="A25" s="60">
        <v>19</v>
      </c>
      <c r="B25" s="74" t="s">
        <v>86</v>
      </c>
      <c r="C25" s="75">
        <v>52200</v>
      </c>
      <c r="D25" s="60" t="s">
        <v>87</v>
      </c>
      <c r="E25" s="60"/>
      <c r="F25" s="60"/>
      <c r="G25" s="77"/>
      <c r="H25" s="77"/>
      <c r="I25" s="77"/>
      <c r="J25" s="66">
        <f t="shared" si="0"/>
        <v>0</v>
      </c>
    </row>
    <row r="26" spans="1:10" ht="12.75">
      <c r="A26" s="60">
        <v>20</v>
      </c>
      <c r="B26" s="94" t="s">
        <v>88</v>
      </c>
      <c r="C26" s="95">
        <v>288</v>
      </c>
      <c r="D26" s="96" t="s">
        <v>70</v>
      </c>
      <c r="E26" s="96"/>
      <c r="F26" s="96"/>
      <c r="G26" s="77"/>
      <c r="H26" s="77"/>
      <c r="I26" s="77"/>
      <c r="J26" s="66">
        <f t="shared" si="0"/>
        <v>0</v>
      </c>
    </row>
    <row r="27" spans="1:10" ht="25.5">
      <c r="A27" s="60">
        <v>21</v>
      </c>
      <c r="B27" s="77" t="s">
        <v>89</v>
      </c>
      <c r="C27" s="97">
        <v>420</v>
      </c>
      <c r="D27" s="98" t="s">
        <v>70</v>
      </c>
      <c r="E27" s="98"/>
      <c r="F27" s="98"/>
      <c r="G27" s="77"/>
      <c r="H27" s="77"/>
      <c r="I27" s="77"/>
      <c r="J27" s="66">
        <f t="shared" si="0"/>
        <v>0</v>
      </c>
    </row>
    <row r="28" spans="1:10" ht="38.25">
      <c r="A28" s="60">
        <v>22</v>
      </c>
      <c r="B28" s="74" t="s">
        <v>90</v>
      </c>
      <c r="C28" s="93">
        <v>663600</v>
      </c>
      <c r="D28" s="60" t="s">
        <v>70</v>
      </c>
      <c r="E28" s="60"/>
      <c r="F28" s="60"/>
      <c r="G28" s="77"/>
      <c r="H28" s="77"/>
      <c r="I28" s="77"/>
      <c r="J28" s="66">
        <f t="shared" si="0"/>
        <v>0</v>
      </c>
    </row>
    <row r="29" spans="1:10" ht="38.25">
      <c r="A29" s="60">
        <v>23</v>
      </c>
      <c r="B29" s="74" t="s">
        <v>91</v>
      </c>
      <c r="C29" s="93">
        <v>718100</v>
      </c>
      <c r="D29" s="60" t="s">
        <v>70</v>
      </c>
      <c r="E29" s="60"/>
      <c r="F29" s="60"/>
      <c r="G29" s="77"/>
      <c r="H29" s="77"/>
      <c r="I29" s="77"/>
      <c r="J29" s="66">
        <f t="shared" si="0"/>
        <v>0</v>
      </c>
    </row>
    <row r="30" spans="1:10" ht="38.25">
      <c r="A30" s="60">
        <v>24</v>
      </c>
      <c r="B30" s="74" t="s">
        <v>92</v>
      </c>
      <c r="C30" s="93">
        <v>488700</v>
      </c>
      <c r="D30" s="60" t="s">
        <v>70</v>
      </c>
      <c r="E30" s="60"/>
      <c r="F30" s="60"/>
      <c r="G30" s="77"/>
      <c r="H30" s="77"/>
      <c r="I30" s="77"/>
      <c r="J30" s="66">
        <f t="shared" si="0"/>
        <v>0</v>
      </c>
    </row>
    <row r="31" spans="1:10" ht="38.25">
      <c r="A31" s="60">
        <v>25</v>
      </c>
      <c r="B31" s="74" t="s">
        <v>218</v>
      </c>
      <c r="C31" s="93">
        <v>205200</v>
      </c>
      <c r="D31" s="60" t="s">
        <v>70</v>
      </c>
      <c r="E31" s="60"/>
      <c r="F31" s="60"/>
      <c r="G31" s="77"/>
      <c r="H31" s="77"/>
      <c r="I31" s="77"/>
      <c r="J31" s="66">
        <f t="shared" si="0"/>
        <v>0</v>
      </c>
    </row>
    <row r="32" spans="1:10" ht="23.25" customHeight="1">
      <c r="A32" s="162" t="s">
        <v>222</v>
      </c>
      <c r="B32" s="162"/>
      <c r="C32" s="162"/>
      <c r="D32" s="162"/>
      <c r="E32" s="162"/>
      <c r="F32" s="162"/>
      <c r="G32" s="162"/>
      <c r="H32" s="162"/>
      <c r="I32" s="162"/>
      <c r="J32" s="162"/>
    </row>
  </sheetData>
  <sheetProtection/>
  <mergeCells count="3">
    <mergeCell ref="E2:H2"/>
    <mergeCell ref="A32:J3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B31" sqref="B31"/>
    </sheetView>
  </sheetViews>
  <sheetFormatPr defaultColWidth="9.00390625" defaultRowHeight="12.75"/>
  <cols>
    <col min="1" max="1" width="9.1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63" t="s">
        <v>227</v>
      </c>
      <c r="B2" s="164"/>
      <c r="E2" s="161"/>
      <c r="F2" s="161"/>
      <c r="G2" s="161"/>
      <c r="H2" s="161"/>
    </row>
    <row r="3" spans="1:13" ht="13.5" thickBot="1">
      <c r="A3" s="83" t="s">
        <v>230</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2.75">
      <c r="A7" s="60">
        <v>1</v>
      </c>
      <c r="B7" s="91" t="s">
        <v>93</v>
      </c>
      <c r="C7" s="78">
        <v>70.2</v>
      </c>
      <c r="D7" s="63" t="s">
        <v>70</v>
      </c>
      <c r="E7" s="63"/>
      <c r="F7" s="63"/>
      <c r="G7" s="60"/>
      <c r="H7" s="91"/>
      <c r="I7" s="78"/>
      <c r="J7" s="66">
        <f>C7*I7</f>
        <v>0</v>
      </c>
    </row>
    <row r="8" spans="1:10" ht="12.75">
      <c r="A8" s="60">
        <v>2</v>
      </c>
      <c r="B8" s="91" t="s">
        <v>251</v>
      </c>
      <c r="C8" s="78">
        <v>12200</v>
      </c>
      <c r="D8" s="63" t="s">
        <v>36</v>
      </c>
      <c r="E8" s="63"/>
      <c r="F8" s="63"/>
      <c r="G8" s="60"/>
      <c r="H8" s="91"/>
      <c r="I8" s="78"/>
      <c r="J8" s="66">
        <f aca="true" t="shared" si="0" ref="J8:J21">C8*I8</f>
        <v>0</v>
      </c>
    </row>
    <row r="9" spans="1:10" ht="12.75">
      <c r="A9" s="60">
        <v>3</v>
      </c>
      <c r="B9" s="91" t="s">
        <v>252</v>
      </c>
      <c r="C9" s="78">
        <v>27600</v>
      </c>
      <c r="D9" s="63" t="s">
        <v>36</v>
      </c>
      <c r="E9" s="63"/>
      <c r="F9" s="63"/>
      <c r="G9" s="60"/>
      <c r="H9" s="91"/>
      <c r="I9" s="78"/>
      <c r="J9" s="66">
        <f t="shared" si="0"/>
        <v>0</v>
      </c>
    </row>
    <row r="10" spans="1:10" ht="12.75">
      <c r="A10" s="60">
        <v>4</v>
      </c>
      <c r="B10" s="91" t="s">
        <v>94</v>
      </c>
      <c r="C10" s="78">
        <v>15400</v>
      </c>
      <c r="D10" s="63" t="s">
        <v>36</v>
      </c>
      <c r="E10" s="63"/>
      <c r="F10" s="63"/>
      <c r="G10" s="60"/>
      <c r="H10" s="91"/>
      <c r="I10" s="78"/>
      <c r="J10" s="66">
        <f t="shared" si="0"/>
        <v>0</v>
      </c>
    </row>
    <row r="11" spans="1:10" ht="12.75">
      <c r="A11" s="60">
        <v>5</v>
      </c>
      <c r="B11" s="91" t="s">
        <v>95</v>
      </c>
      <c r="C11" s="78">
        <v>120000</v>
      </c>
      <c r="D11" s="63" t="s">
        <v>36</v>
      </c>
      <c r="E11" s="63"/>
      <c r="F11" s="63"/>
      <c r="G11" s="60"/>
      <c r="H11" s="91"/>
      <c r="I11" s="78"/>
      <c r="J11" s="66">
        <f t="shared" si="0"/>
        <v>0</v>
      </c>
    </row>
    <row r="12" spans="1:10" ht="12.75">
      <c r="A12" s="60">
        <v>6</v>
      </c>
      <c r="B12" s="91" t="s">
        <v>96</v>
      </c>
      <c r="C12" s="78">
        <v>1550</v>
      </c>
      <c r="D12" s="63" t="s">
        <v>36</v>
      </c>
      <c r="E12" s="63"/>
      <c r="F12" s="63"/>
      <c r="G12" s="60"/>
      <c r="H12" s="91"/>
      <c r="I12" s="78"/>
      <c r="J12" s="66">
        <f t="shared" si="0"/>
        <v>0</v>
      </c>
    </row>
    <row r="13" spans="1:10" ht="12.75">
      <c r="A13" s="60">
        <v>7</v>
      </c>
      <c r="B13" s="99" t="s">
        <v>97</v>
      </c>
      <c r="C13" s="95">
        <v>1100</v>
      </c>
      <c r="D13" s="63" t="s">
        <v>36</v>
      </c>
      <c r="E13" s="63"/>
      <c r="F13" s="63"/>
      <c r="G13" s="60"/>
      <c r="H13" s="99"/>
      <c r="I13" s="95"/>
      <c r="J13" s="66">
        <f t="shared" si="0"/>
        <v>0</v>
      </c>
    </row>
    <row r="14" spans="1:10" ht="12.75">
      <c r="A14" s="60">
        <v>8</v>
      </c>
      <c r="B14" s="99" t="s">
        <v>98</v>
      </c>
      <c r="C14" s="95">
        <v>110</v>
      </c>
      <c r="D14" s="63" t="s">
        <v>36</v>
      </c>
      <c r="E14" s="63"/>
      <c r="F14" s="63"/>
      <c r="G14" s="60"/>
      <c r="H14" s="99"/>
      <c r="I14" s="95"/>
      <c r="J14" s="66">
        <f t="shared" si="0"/>
        <v>0</v>
      </c>
    </row>
    <row r="15" spans="1:10" ht="12.75">
      <c r="A15" s="60">
        <v>9</v>
      </c>
      <c r="B15" s="91" t="s">
        <v>99</v>
      </c>
      <c r="C15" s="78">
        <v>380</v>
      </c>
      <c r="D15" s="63" t="s">
        <v>36</v>
      </c>
      <c r="E15" s="63"/>
      <c r="F15" s="63"/>
      <c r="G15" s="60"/>
      <c r="H15" s="91"/>
      <c r="I15" s="78"/>
      <c r="J15" s="66">
        <f t="shared" si="0"/>
        <v>0</v>
      </c>
    </row>
    <row r="16" spans="1:10" ht="12.75">
      <c r="A16" s="60">
        <v>10</v>
      </c>
      <c r="B16" s="77" t="s">
        <v>100</v>
      </c>
      <c r="C16" s="100">
        <v>600</v>
      </c>
      <c r="D16" s="63" t="s">
        <v>36</v>
      </c>
      <c r="E16" s="63"/>
      <c r="F16" s="63"/>
      <c r="G16" s="60"/>
      <c r="H16" s="77"/>
      <c r="I16" s="100"/>
      <c r="J16" s="66">
        <f t="shared" si="0"/>
        <v>0</v>
      </c>
    </row>
    <row r="17" spans="1:10" ht="12.75">
      <c r="A17" s="60">
        <v>11</v>
      </c>
      <c r="B17" s="77" t="s">
        <v>101</v>
      </c>
      <c r="C17" s="100">
        <v>20</v>
      </c>
      <c r="D17" s="63" t="s">
        <v>36</v>
      </c>
      <c r="E17" s="63"/>
      <c r="F17" s="63"/>
      <c r="G17" s="60"/>
      <c r="H17" s="77"/>
      <c r="I17" s="100"/>
      <c r="J17" s="66">
        <f t="shared" si="0"/>
        <v>0</v>
      </c>
    </row>
    <row r="18" spans="1:10" ht="12.75">
      <c r="A18" s="60">
        <v>12</v>
      </c>
      <c r="B18" s="101" t="s">
        <v>102</v>
      </c>
      <c r="C18" s="100">
        <v>3800</v>
      </c>
      <c r="D18" s="63" t="s">
        <v>36</v>
      </c>
      <c r="E18" s="63"/>
      <c r="F18" s="63"/>
      <c r="G18" s="60"/>
      <c r="H18" s="101"/>
      <c r="I18" s="100"/>
      <c r="J18" s="66">
        <f>C18*I18</f>
        <v>0</v>
      </c>
    </row>
    <row r="19" spans="1:10" ht="12.75">
      <c r="A19" s="60">
        <v>13</v>
      </c>
      <c r="B19" s="74" t="s">
        <v>103</v>
      </c>
      <c r="C19" s="78">
        <v>10800</v>
      </c>
      <c r="D19" s="63" t="s">
        <v>36</v>
      </c>
      <c r="E19" s="63"/>
      <c r="F19" s="63"/>
      <c r="G19" s="60"/>
      <c r="H19" s="74"/>
      <c r="I19" s="78"/>
      <c r="J19" s="66">
        <f t="shared" si="0"/>
        <v>0</v>
      </c>
    </row>
    <row r="20" spans="1:10" ht="12.75">
      <c r="A20" s="60">
        <v>14</v>
      </c>
      <c r="B20" s="74" t="s">
        <v>104</v>
      </c>
      <c r="C20" s="78">
        <v>13700</v>
      </c>
      <c r="D20" s="63" t="s">
        <v>36</v>
      </c>
      <c r="E20" s="63"/>
      <c r="F20" s="63"/>
      <c r="G20" s="60"/>
      <c r="H20" s="74"/>
      <c r="I20" s="78"/>
      <c r="J20" s="66">
        <f t="shared" si="0"/>
        <v>0</v>
      </c>
    </row>
    <row r="21" spans="1:10" ht="12.75">
      <c r="A21" s="60">
        <v>15</v>
      </c>
      <c r="B21" s="74" t="s">
        <v>105</v>
      </c>
      <c r="C21" s="78">
        <v>11200</v>
      </c>
      <c r="D21" s="63" t="s">
        <v>36</v>
      </c>
      <c r="E21" s="63"/>
      <c r="F21" s="63"/>
      <c r="G21" s="60"/>
      <c r="H21" s="74"/>
      <c r="I21" s="78"/>
      <c r="J21" s="66">
        <f t="shared" si="0"/>
        <v>0</v>
      </c>
    </row>
    <row r="22" spans="1:10" ht="12.75">
      <c r="A22" s="162" t="s">
        <v>222</v>
      </c>
      <c r="B22" s="162"/>
      <c r="C22" s="162"/>
      <c r="D22" s="162"/>
      <c r="E22" s="162"/>
      <c r="F22" s="162"/>
      <c r="G22" s="162"/>
      <c r="H22" s="162"/>
      <c r="I22" s="162"/>
      <c r="J22" s="162"/>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S12"/>
  <sheetViews>
    <sheetView showGridLines="0" view="pageBreakPreview" zoomScaleSheetLayoutView="100" zoomScalePageLayoutView="85" workbookViewId="0" topLeftCell="A1">
      <selection activeCell="B21" sqref="B21"/>
    </sheetView>
  </sheetViews>
  <sheetFormatPr defaultColWidth="9.00390625" defaultRowHeight="12.75"/>
  <cols>
    <col min="1" max="1" width="9.125" style="79" customWidth="1"/>
    <col min="2" max="2" width="122.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3.5" customHeight="1">
      <c r="A2" s="163" t="s">
        <v>227</v>
      </c>
      <c r="B2" s="164"/>
      <c r="E2" s="161"/>
      <c r="F2" s="161"/>
      <c r="G2" s="161"/>
      <c r="H2" s="161"/>
    </row>
    <row r="3" spans="1:13" ht="13.5" thickBot="1">
      <c r="A3" s="83" t="s">
        <v>231</v>
      </c>
      <c r="B3" s="84">
        <f>SUM(J7:J11)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2.75">
      <c r="A7" s="60">
        <v>1</v>
      </c>
      <c r="B7" s="91" t="s">
        <v>106</v>
      </c>
      <c r="C7" s="102">
        <v>70</v>
      </c>
      <c r="D7" s="63" t="s">
        <v>36</v>
      </c>
      <c r="E7" s="63"/>
      <c r="F7" s="63"/>
      <c r="G7" s="64"/>
      <c r="H7" s="64"/>
      <c r="I7" s="65"/>
      <c r="J7" s="66">
        <f>C7*I7</f>
        <v>0</v>
      </c>
    </row>
    <row r="8" spans="1:10" ht="12.75">
      <c r="A8" s="60">
        <v>2</v>
      </c>
      <c r="B8" s="91" t="s">
        <v>107</v>
      </c>
      <c r="C8" s="102">
        <v>400</v>
      </c>
      <c r="D8" s="63" t="s">
        <v>36</v>
      </c>
      <c r="E8" s="63"/>
      <c r="F8" s="63"/>
      <c r="G8" s="77"/>
      <c r="H8" s="77"/>
      <c r="I8" s="77"/>
      <c r="J8" s="66">
        <f>C8*I8</f>
        <v>0</v>
      </c>
    </row>
    <row r="9" spans="1:10" ht="12.75">
      <c r="A9" s="60">
        <v>3</v>
      </c>
      <c r="B9" s="91" t="s">
        <v>108</v>
      </c>
      <c r="C9" s="102">
        <v>1500</v>
      </c>
      <c r="D9" s="63" t="s">
        <v>36</v>
      </c>
      <c r="E9" s="63"/>
      <c r="F9" s="63"/>
      <c r="G9" s="77"/>
      <c r="H9" s="77"/>
      <c r="I9" s="77"/>
      <c r="J9" s="66">
        <f>C9*I9</f>
        <v>0</v>
      </c>
    </row>
    <row r="10" spans="1:10" ht="12.75">
      <c r="A10" s="60">
        <v>4</v>
      </c>
      <c r="B10" s="74" t="s">
        <v>109</v>
      </c>
      <c r="C10" s="93">
        <v>450</v>
      </c>
      <c r="D10" s="63" t="s">
        <v>36</v>
      </c>
      <c r="E10" s="63"/>
      <c r="F10" s="63"/>
      <c r="G10" s="77"/>
      <c r="H10" s="77"/>
      <c r="I10" s="77"/>
      <c r="J10" s="66">
        <f>C10*I10</f>
        <v>0</v>
      </c>
    </row>
    <row r="11" spans="1:10" ht="25.5">
      <c r="A11" s="60">
        <v>5</v>
      </c>
      <c r="B11" s="77" t="s">
        <v>219</v>
      </c>
      <c r="C11" s="102">
        <v>13000</v>
      </c>
      <c r="D11" s="63" t="s">
        <v>36</v>
      </c>
      <c r="E11" s="63"/>
      <c r="F11" s="63"/>
      <c r="G11" s="77"/>
      <c r="H11" s="77"/>
      <c r="I11" s="77"/>
      <c r="J11" s="66">
        <f>C11*I11</f>
        <v>0</v>
      </c>
    </row>
    <row r="12" spans="1:10" ht="12.75">
      <c r="A12" s="162" t="s">
        <v>222</v>
      </c>
      <c r="B12" s="162"/>
      <c r="C12" s="162"/>
      <c r="D12" s="162"/>
      <c r="E12" s="162"/>
      <c r="F12" s="162"/>
      <c r="G12" s="162"/>
      <c r="H12" s="162"/>
      <c r="I12" s="162"/>
      <c r="J12" s="162"/>
    </row>
  </sheetData>
  <sheetProtection/>
  <mergeCells count="3">
    <mergeCell ref="E2:H2"/>
    <mergeCell ref="A12:J1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30" zoomScaleSheetLayoutView="100" zoomScalePageLayoutView="85" workbookViewId="0" topLeftCell="A1">
      <selection activeCell="B15" sqref="B14:B15"/>
    </sheetView>
  </sheetViews>
  <sheetFormatPr defaultColWidth="9.00390625" defaultRowHeight="12.75"/>
  <cols>
    <col min="1" max="1" width="9.003906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63" t="s">
        <v>227</v>
      </c>
      <c r="B2" s="164"/>
      <c r="E2" s="161"/>
      <c r="F2" s="161"/>
      <c r="G2" s="161"/>
      <c r="H2" s="161"/>
    </row>
    <row r="3" spans="1:13" ht="13.5" thickBot="1">
      <c r="A3" s="83" t="s">
        <v>232</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63.75">
      <c r="A7" s="60">
        <v>1</v>
      </c>
      <c r="B7" s="65" t="s">
        <v>110</v>
      </c>
      <c r="C7" s="75">
        <v>291200</v>
      </c>
      <c r="D7" s="60" t="s">
        <v>36</v>
      </c>
      <c r="E7" s="60"/>
      <c r="F7" s="60"/>
      <c r="G7" s="77"/>
      <c r="H7" s="77"/>
      <c r="I7" s="77"/>
      <c r="J7" s="66">
        <f>C7*I7</f>
        <v>0</v>
      </c>
    </row>
    <row r="8" spans="1:10" ht="12.75">
      <c r="A8" s="162" t="s">
        <v>222</v>
      </c>
      <c r="B8" s="162"/>
      <c r="C8" s="162"/>
      <c r="D8" s="162"/>
      <c r="E8" s="162"/>
      <c r="F8" s="162"/>
      <c r="G8" s="162"/>
      <c r="H8" s="162"/>
      <c r="I8" s="162"/>
      <c r="J8" s="162"/>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Normal="130" zoomScaleSheetLayoutView="100" zoomScalePageLayoutView="85" workbookViewId="0" topLeftCell="A1">
      <selection activeCell="B24" sqref="B24"/>
    </sheetView>
  </sheetViews>
  <sheetFormatPr defaultColWidth="9.00390625" defaultRowHeight="12.75"/>
  <cols>
    <col min="1" max="1" width="9.375" style="79" customWidth="1"/>
    <col min="2" max="2" width="121.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4.25" customHeight="1">
      <c r="A2" s="163" t="s">
        <v>227</v>
      </c>
      <c r="B2" s="164"/>
      <c r="E2" s="161"/>
      <c r="F2" s="161"/>
      <c r="G2" s="161"/>
      <c r="H2" s="161"/>
    </row>
    <row r="3" spans="1:13" ht="13.5" thickBot="1">
      <c r="A3" s="83" t="s">
        <v>233</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2.75">
      <c r="A7" s="60">
        <v>1</v>
      </c>
      <c r="B7" s="91" t="s">
        <v>111</v>
      </c>
      <c r="C7" s="92">
        <v>310000</v>
      </c>
      <c r="D7" s="63" t="s">
        <v>36</v>
      </c>
      <c r="E7" s="63"/>
      <c r="F7" s="63"/>
      <c r="G7" s="64"/>
      <c r="H7" s="64"/>
      <c r="I7" s="65"/>
      <c r="J7" s="66">
        <f>C7*I7</f>
        <v>0</v>
      </c>
    </row>
    <row r="8" spans="1:10" ht="12.75">
      <c r="A8" s="60">
        <v>2</v>
      </c>
      <c r="B8" s="77" t="s">
        <v>112</v>
      </c>
      <c r="C8" s="92">
        <v>234400</v>
      </c>
      <c r="D8" s="63" t="s">
        <v>36</v>
      </c>
      <c r="E8" s="63"/>
      <c r="F8" s="63"/>
      <c r="G8" s="77"/>
      <c r="H8" s="77"/>
      <c r="I8" s="77"/>
      <c r="J8" s="66">
        <f aca="true" t="shared" si="0" ref="J8:J21">C8*I8</f>
        <v>0</v>
      </c>
    </row>
    <row r="9" spans="1:10" ht="12.75">
      <c r="A9" s="60">
        <v>3</v>
      </c>
      <c r="B9" s="77" t="s">
        <v>113</v>
      </c>
      <c r="C9" s="92">
        <v>133800</v>
      </c>
      <c r="D9" s="63" t="s">
        <v>36</v>
      </c>
      <c r="E9" s="63"/>
      <c r="F9" s="63"/>
      <c r="G9" s="77"/>
      <c r="H9" s="77"/>
      <c r="I9" s="77"/>
      <c r="J9" s="66">
        <f t="shared" si="0"/>
        <v>0</v>
      </c>
    </row>
    <row r="10" spans="1:10" ht="12.75">
      <c r="A10" s="60">
        <v>4</v>
      </c>
      <c r="B10" s="91" t="s">
        <v>114</v>
      </c>
      <c r="C10" s="92">
        <v>70000</v>
      </c>
      <c r="D10" s="63" t="s">
        <v>36</v>
      </c>
      <c r="E10" s="63"/>
      <c r="F10" s="63"/>
      <c r="G10" s="77"/>
      <c r="H10" s="77"/>
      <c r="I10" s="77"/>
      <c r="J10" s="66">
        <f t="shared" si="0"/>
        <v>0</v>
      </c>
    </row>
    <row r="11" spans="1:10" ht="12.75">
      <c r="A11" s="60">
        <v>5</v>
      </c>
      <c r="B11" s="74" t="s">
        <v>115</v>
      </c>
      <c r="C11" s="93">
        <v>500</v>
      </c>
      <c r="D11" s="63" t="s">
        <v>36</v>
      </c>
      <c r="E11" s="63"/>
      <c r="F11" s="63"/>
      <c r="G11" s="77"/>
      <c r="H11" s="77"/>
      <c r="I11" s="77"/>
      <c r="J11" s="66">
        <f t="shared" si="0"/>
        <v>0</v>
      </c>
    </row>
    <row r="12" spans="1:10" ht="25.5">
      <c r="A12" s="60">
        <v>6</v>
      </c>
      <c r="B12" s="74" t="s">
        <v>116</v>
      </c>
      <c r="C12" s="93">
        <v>178500</v>
      </c>
      <c r="D12" s="98" t="s">
        <v>36</v>
      </c>
      <c r="E12" s="98"/>
      <c r="F12" s="98"/>
      <c r="G12" s="77"/>
      <c r="H12" s="77"/>
      <c r="I12" s="77"/>
      <c r="J12" s="66">
        <f t="shared" si="0"/>
        <v>0</v>
      </c>
    </row>
    <row r="13" spans="1:10" ht="25.5">
      <c r="A13" s="60">
        <v>7</v>
      </c>
      <c r="B13" s="74" t="s">
        <v>117</v>
      </c>
      <c r="C13" s="93">
        <v>7600</v>
      </c>
      <c r="D13" s="63" t="s">
        <v>36</v>
      </c>
      <c r="E13" s="63"/>
      <c r="F13" s="63"/>
      <c r="G13" s="64"/>
      <c r="H13" s="64"/>
      <c r="I13" s="65"/>
      <c r="J13" s="66">
        <f t="shared" si="0"/>
        <v>0</v>
      </c>
    </row>
    <row r="14" spans="1:10" ht="25.5">
      <c r="A14" s="60">
        <v>8</v>
      </c>
      <c r="B14" s="94" t="s">
        <v>118</v>
      </c>
      <c r="C14" s="95">
        <v>35100</v>
      </c>
      <c r="D14" s="63" t="s">
        <v>36</v>
      </c>
      <c r="E14" s="63"/>
      <c r="F14" s="63"/>
      <c r="G14" s="94"/>
      <c r="H14" s="95"/>
      <c r="I14" s="103"/>
      <c r="J14" s="66">
        <f t="shared" si="0"/>
        <v>0</v>
      </c>
    </row>
    <row r="15" spans="1:10" ht="12.75">
      <c r="A15" s="60">
        <v>9</v>
      </c>
      <c r="B15" s="74" t="s">
        <v>119</v>
      </c>
      <c r="C15" s="78">
        <v>1400000</v>
      </c>
      <c r="D15" s="63" t="s">
        <v>36</v>
      </c>
      <c r="E15" s="63"/>
      <c r="F15" s="63"/>
      <c r="G15" s="74"/>
      <c r="H15" s="78"/>
      <c r="I15" s="77"/>
      <c r="J15" s="66">
        <f t="shared" si="0"/>
        <v>0</v>
      </c>
    </row>
    <row r="16" spans="1:10" ht="25.5">
      <c r="A16" s="60">
        <v>10</v>
      </c>
      <c r="B16" s="74" t="s">
        <v>120</v>
      </c>
      <c r="C16" s="76">
        <v>34300</v>
      </c>
      <c r="D16" s="63" t="s">
        <v>36</v>
      </c>
      <c r="E16" s="63"/>
      <c r="F16" s="63"/>
      <c r="G16" s="74"/>
      <c r="H16" s="76"/>
      <c r="I16" s="77"/>
      <c r="J16" s="66">
        <f t="shared" si="0"/>
        <v>0</v>
      </c>
    </row>
    <row r="17" spans="1:10" ht="51">
      <c r="A17" s="60">
        <v>11</v>
      </c>
      <c r="B17" s="74" t="s">
        <v>121</v>
      </c>
      <c r="C17" s="78">
        <v>22100</v>
      </c>
      <c r="D17" s="63" t="s">
        <v>36</v>
      </c>
      <c r="E17" s="63"/>
      <c r="F17" s="63"/>
      <c r="G17" s="74"/>
      <c r="H17" s="78"/>
      <c r="I17" s="77"/>
      <c r="J17" s="66">
        <f t="shared" si="0"/>
        <v>0</v>
      </c>
    </row>
    <row r="18" spans="1:10" ht="25.5">
      <c r="A18" s="60">
        <v>12</v>
      </c>
      <c r="B18" s="74" t="s">
        <v>122</v>
      </c>
      <c r="C18" s="75">
        <v>332100</v>
      </c>
      <c r="D18" s="60" t="s">
        <v>123</v>
      </c>
      <c r="E18" s="60"/>
      <c r="F18" s="60"/>
      <c r="G18" s="77"/>
      <c r="H18" s="77"/>
      <c r="I18" s="77"/>
      <c r="J18" s="66">
        <f t="shared" si="0"/>
        <v>0</v>
      </c>
    </row>
    <row r="19" spans="1:10" ht="25.5">
      <c r="A19" s="60">
        <v>13</v>
      </c>
      <c r="B19" s="65" t="s">
        <v>124</v>
      </c>
      <c r="C19" s="78">
        <v>1270600</v>
      </c>
      <c r="D19" s="63" t="s">
        <v>36</v>
      </c>
      <c r="E19" s="63"/>
      <c r="F19" s="63"/>
      <c r="G19" s="77"/>
      <c r="H19" s="77"/>
      <c r="I19" s="77"/>
      <c r="J19" s="66">
        <f t="shared" si="0"/>
        <v>0</v>
      </c>
    </row>
    <row r="20" spans="1:10" ht="38.25">
      <c r="A20" s="60">
        <v>14</v>
      </c>
      <c r="B20" s="65" t="s">
        <v>125</v>
      </c>
      <c r="C20" s="78">
        <v>95100</v>
      </c>
      <c r="D20" s="63" t="s">
        <v>36</v>
      </c>
      <c r="E20" s="63"/>
      <c r="F20" s="63"/>
      <c r="G20" s="77"/>
      <c r="H20" s="77"/>
      <c r="I20" s="77"/>
      <c r="J20" s="66">
        <f t="shared" si="0"/>
        <v>0</v>
      </c>
    </row>
    <row r="21" spans="1:10" ht="38.25">
      <c r="A21" s="60">
        <v>15</v>
      </c>
      <c r="B21" s="77" t="s">
        <v>126</v>
      </c>
      <c r="C21" s="76">
        <v>640000</v>
      </c>
      <c r="D21" s="98" t="s">
        <v>36</v>
      </c>
      <c r="E21" s="98"/>
      <c r="F21" s="98"/>
      <c r="G21" s="77"/>
      <c r="H21" s="77"/>
      <c r="I21" s="77"/>
      <c r="J21" s="66">
        <f t="shared" si="0"/>
        <v>0</v>
      </c>
    </row>
    <row r="22" spans="1:10" ht="12.75">
      <c r="A22" s="162" t="s">
        <v>222</v>
      </c>
      <c r="B22" s="162"/>
      <c r="C22" s="162"/>
      <c r="D22" s="162"/>
      <c r="E22" s="162"/>
      <c r="F22" s="162"/>
      <c r="G22" s="162"/>
      <c r="H22" s="162"/>
      <c r="I22" s="162"/>
      <c r="J22" s="162"/>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22" sqref="B22"/>
    </sheetView>
  </sheetViews>
  <sheetFormatPr defaultColWidth="9.00390625" defaultRowHeight="12.75"/>
  <cols>
    <col min="1" max="1" width="9.625" style="79" customWidth="1"/>
    <col min="2" max="2" width="121.1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63" t="s">
        <v>227</v>
      </c>
      <c r="B2" s="164"/>
      <c r="E2" s="161"/>
      <c r="F2" s="161"/>
      <c r="G2" s="161"/>
      <c r="H2" s="161"/>
    </row>
    <row r="3" spans="1:13" ht="13.5" thickBot="1">
      <c r="A3" s="83" t="s">
        <v>234</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25.5">
      <c r="A7" s="60">
        <v>1</v>
      </c>
      <c r="B7" s="74" t="s">
        <v>127</v>
      </c>
      <c r="C7" s="93">
        <v>17250</v>
      </c>
      <c r="D7" s="63" t="s">
        <v>36</v>
      </c>
      <c r="E7" s="63"/>
      <c r="F7" s="63"/>
      <c r="G7" s="74"/>
      <c r="H7" s="93"/>
      <c r="I7" s="65"/>
      <c r="J7" s="66">
        <f>C7*I7</f>
        <v>0</v>
      </c>
    </row>
    <row r="8" spans="1:10" ht="25.5">
      <c r="A8" s="60">
        <v>2</v>
      </c>
      <c r="B8" s="74" t="s">
        <v>128</v>
      </c>
      <c r="C8" s="75">
        <v>10300</v>
      </c>
      <c r="D8" s="63" t="s">
        <v>36</v>
      </c>
      <c r="E8" s="63"/>
      <c r="F8" s="63"/>
      <c r="G8" s="74"/>
      <c r="H8" s="75"/>
      <c r="I8" s="77"/>
      <c r="J8" s="66">
        <f>C8*I8</f>
        <v>0</v>
      </c>
    </row>
    <row r="9" spans="1:10" ht="25.5">
      <c r="A9" s="60">
        <v>3</v>
      </c>
      <c r="B9" s="74" t="s">
        <v>129</v>
      </c>
      <c r="C9" s="75">
        <v>42600</v>
      </c>
      <c r="D9" s="63" t="s">
        <v>36</v>
      </c>
      <c r="E9" s="63"/>
      <c r="F9" s="63"/>
      <c r="G9" s="74"/>
      <c r="H9" s="75"/>
      <c r="I9" s="77"/>
      <c r="J9" s="66">
        <f>C9*I9</f>
        <v>0</v>
      </c>
    </row>
    <row r="10" spans="1:10" ht="25.5">
      <c r="A10" s="60">
        <v>4</v>
      </c>
      <c r="B10" s="74" t="s">
        <v>130</v>
      </c>
      <c r="C10" s="75">
        <v>14200</v>
      </c>
      <c r="D10" s="63" t="s">
        <v>36</v>
      </c>
      <c r="E10" s="63"/>
      <c r="F10" s="63"/>
      <c r="G10" s="74"/>
      <c r="H10" s="75"/>
      <c r="I10" s="77"/>
      <c r="J10" s="66">
        <f>C10*I10</f>
        <v>0</v>
      </c>
    </row>
    <row r="11" spans="1:10" ht="12.75">
      <c r="A11" s="162" t="s">
        <v>222</v>
      </c>
      <c r="B11" s="162"/>
      <c r="C11" s="162"/>
      <c r="D11" s="162"/>
      <c r="E11" s="162"/>
      <c r="F11" s="162"/>
      <c r="G11" s="162"/>
      <c r="H11" s="162"/>
      <c r="I11" s="162"/>
      <c r="J11" s="162"/>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S27"/>
  <sheetViews>
    <sheetView showGridLines="0" view="pageBreakPreview" zoomScaleSheetLayoutView="100" zoomScalePageLayoutView="85" workbookViewId="0" topLeftCell="A1">
      <selection activeCell="B11" sqref="B11"/>
    </sheetView>
  </sheetViews>
  <sheetFormatPr defaultColWidth="9.00390625" defaultRowHeight="12.75"/>
  <cols>
    <col min="1" max="1" width="10.12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63" t="s">
        <v>227</v>
      </c>
      <c r="B2" s="164"/>
      <c r="E2" s="161"/>
      <c r="F2" s="161"/>
      <c r="G2" s="161"/>
      <c r="H2" s="161"/>
    </row>
    <row r="3" spans="1:13" ht="13.5" thickBot="1">
      <c r="A3" s="83" t="s">
        <v>235</v>
      </c>
      <c r="B3" s="84">
        <f>SUM(J7:J26)</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59" t="s">
        <v>59</v>
      </c>
      <c r="F6" s="59" t="s">
        <v>215</v>
      </c>
      <c r="G6" s="56" t="s">
        <v>35</v>
      </c>
      <c r="H6" s="56" t="s">
        <v>60</v>
      </c>
      <c r="I6" s="56" t="s">
        <v>223</v>
      </c>
      <c r="J6" s="56" t="s">
        <v>224</v>
      </c>
    </row>
    <row r="7" spans="1:10" ht="12.75">
      <c r="A7" s="60">
        <v>1</v>
      </c>
      <c r="B7" s="91" t="s">
        <v>131</v>
      </c>
      <c r="C7" s="92">
        <v>780</v>
      </c>
      <c r="D7" s="63" t="s">
        <v>36</v>
      </c>
      <c r="E7" s="63"/>
      <c r="F7" s="63"/>
      <c r="G7" s="91"/>
      <c r="H7" s="92"/>
      <c r="I7" s="65"/>
      <c r="J7" s="66">
        <f>C7*I7</f>
        <v>0</v>
      </c>
    </row>
    <row r="8" spans="1:10" ht="12.75">
      <c r="A8" s="60">
        <v>2</v>
      </c>
      <c r="B8" s="91" t="s">
        <v>253</v>
      </c>
      <c r="C8" s="92">
        <v>16900</v>
      </c>
      <c r="D8" s="63" t="s">
        <v>36</v>
      </c>
      <c r="E8" s="63"/>
      <c r="F8" s="63"/>
      <c r="G8" s="91"/>
      <c r="H8" s="92"/>
      <c r="I8" s="77"/>
      <c r="J8" s="66">
        <f aca="true" t="shared" si="0" ref="J8:J26">C8*I8</f>
        <v>0</v>
      </c>
    </row>
    <row r="9" spans="1:10" ht="12.75">
      <c r="A9" s="60">
        <v>3</v>
      </c>
      <c r="B9" s="91" t="s">
        <v>132</v>
      </c>
      <c r="C9" s="92">
        <v>2100</v>
      </c>
      <c r="D9" s="63" t="s">
        <v>36</v>
      </c>
      <c r="E9" s="63"/>
      <c r="F9" s="63"/>
      <c r="G9" s="91"/>
      <c r="H9" s="92"/>
      <c r="I9" s="77"/>
      <c r="J9" s="66">
        <f t="shared" si="0"/>
        <v>0</v>
      </c>
    </row>
    <row r="10" spans="1:10" ht="12.75">
      <c r="A10" s="60">
        <v>4</v>
      </c>
      <c r="B10" s="91" t="s">
        <v>133</v>
      </c>
      <c r="C10" s="92">
        <v>1800</v>
      </c>
      <c r="D10" s="63" t="s">
        <v>36</v>
      </c>
      <c r="E10" s="63"/>
      <c r="F10" s="63"/>
      <c r="G10" s="91"/>
      <c r="H10" s="92"/>
      <c r="I10" s="77"/>
      <c r="J10" s="66">
        <f t="shared" si="0"/>
        <v>0</v>
      </c>
    </row>
    <row r="11" spans="1:10" ht="12.75">
      <c r="A11" s="60">
        <v>5</v>
      </c>
      <c r="B11" s="91" t="s">
        <v>134</v>
      </c>
      <c r="C11" s="92">
        <v>1200</v>
      </c>
      <c r="D11" s="63" t="s">
        <v>36</v>
      </c>
      <c r="E11" s="63"/>
      <c r="F11" s="63"/>
      <c r="G11" s="91"/>
      <c r="H11" s="92"/>
      <c r="I11" s="77"/>
      <c r="J11" s="66">
        <f t="shared" si="0"/>
        <v>0</v>
      </c>
    </row>
    <row r="12" spans="1:10" ht="12.75">
      <c r="A12" s="60">
        <v>6</v>
      </c>
      <c r="B12" s="91" t="s">
        <v>135</v>
      </c>
      <c r="C12" s="92">
        <v>180</v>
      </c>
      <c r="D12" s="63" t="s">
        <v>36</v>
      </c>
      <c r="E12" s="63"/>
      <c r="F12" s="63"/>
      <c r="G12" s="91"/>
      <c r="H12" s="92"/>
      <c r="I12" s="77"/>
      <c r="J12" s="66">
        <f t="shared" si="0"/>
        <v>0</v>
      </c>
    </row>
    <row r="13" spans="1:10" ht="12.75">
      <c r="A13" s="60">
        <v>7</v>
      </c>
      <c r="B13" s="91" t="s">
        <v>136</v>
      </c>
      <c r="C13" s="92">
        <v>500</v>
      </c>
      <c r="D13" s="63" t="s">
        <v>36</v>
      </c>
      <c r="E13" s="63"/>
      <c r="F13" s="63"/>
      <c r="G13" s="91"/>
      <c r="H13" s="92"/>
      <c r="I13" s="77"/>
      <c r="J13" s="66">
        <f t="shared" si="0"/>
        <v>0</v>
      </c>
    </row>
    <row r="14" spans="1:10" ht="25.5">
      <c r="A14" s="60">
        <v>8</v>
      </c>
      <c r="B14" s="91" t="s">
        <v>137</v>
      </c>
      <c r="C14" s="92">
        <v>3630</v>
      </c>
      <c r="D14" s="63" t="s">
        <v>36</v>
      </c>
      <c r="E14" s="63"/>
      <c r="F14" s="63"/>
      <c r="G14" s="91"/>
      <c r="H14" s="92"/>
      <c r="I14" s="77"/>
      <c r="J14" s="66">
        <f t="shared" si="0"/>
        <v>0</v>
      </c>
    </row>
    <row r="15" spans="1:10" ht="25.5">
      <c r="A15" s="60">
        <v>9</v>
      </c>
      <c r="B15" s="91" t="s">
        <v>138</v>
      </c>
      <c r="C15" s="92">
        <v>35140</v>
      </c>
      <c r="D15" s="63" t="s">
        <v>36</v>
      </c>
      <c r="E15" s="63"/>
      <c r="F15" s="63"/>
      <c r="G15" s="91"/>
      <c r="H15" s="92"/>
      <c r="I15" s="77"/>
      <c r="J15" s="66">
        <f t="shared" si="0"/>
        <v>0</v>
      </c>
    </row>
    <row r="16" spans="1:10" ht="25.5">
      <c r="A16" s="60">
        <v>10</v>
      </c>
      <c r="B16" s="91" t="s">
        <v>139</v>
      </c>
      <c r="C16" s="92">
        <v>11740</v>
      </c>
      <c r="D16" s="63" t="s">
        <v>36</v>
      </c>
      <c r="E16" s="63"/>
      <c r="F16" s="63"/>
      <c r="G16" s="91"/>
      <c r="H16" s="92"/>
      <c r="I16" s="77"/>
      <c r="J16" s="66">
        <f t="shared" si="0"/>
        <v>0</v>
      </c>
    </row>
    <row r="17" spans="1:10" ht="25.5">
      <c r="A17" s="60">
        <v>11</v>
      </c>
      <c r="B17" s="91" t="s">
        <v>254</v>
      </c>
      <c r="C17" s="100">
        <v>74200</v>
      </c>
      <c r="D17" s="63" t="s">
        <v>36</v>
      </c>
      <c r="E17" s="63"/>
      <c r="F17" s="63"/>
      <c r="G17" s="91"/>
      <c r="H17" s="100"/>
      <c r="I17" s="77"/>
      <c r="J17" s="66">
        <f t="shared" si="0"/>
        <v>0</v>
      </c>
    </row>
    <row r="18" spans="1:10" ht="25.5">
      <c r="A18" s="60">
        <v>12</v>
      </c>
      <c r="B18" s="91" t="s">
        <v>140</v>
      </c>
      <c r="C18" s="92">
        <v>23400</v>
      </c>
      <c r="D18" s="63" t="s">
        <v>36</v>
      </c>
      <c r="E18" s="63"/>
      <c r="F18" s="63"/>
      <c r="G18" s="91"/>
      <c r="H18" s="92"/>
      <c r="I18" s="77"/>
      <c r="J18" s="66">
        <f t="shared" si="0"/>
        <v>0</v>
      </c>
    </row>
    <row r="19" spans="1:10" ht="12.75">
      <c r="A19" s="60">
        <v>13</v>
      </c>
      <c r="B19" s="91" t="s">
        <v>141</v>
      </c>
      <c r="C19" s="92">
        <v>1600</v>
      </c>
      <c r="D19" s="63" t="s">
        <v>36</v>
      </c>
      <c r="E19" s="63"/>
      <c r="F19" s="63"/>
      <c r="G19" s="91"/>
      <c r="H19" s="92"/>
      <c r="I19" s="77"/>
      <c r="J19" s="66">
        <f t="shared" si="0"/>
        <v>0</v>
      </c>
    </row>
    <row r="20" spans="1:10" ht="12.75">
      <c r="A20" s="60">
        <v>14</v>
      </c>
      <c r="B20" s="91" t="s">
        <v>142</v>
      </c>
      <c r="C20" s="92">
        <v>34884</v>
      </c>
      <c r="D20" s="63" t="s">
        <v>36</v>
      </c>
      <c r="E20" s="63"/>
      <c r="F20" s="63"/>
      <c r="G20" s="91"/>
      <c r="H20" s="92"/>
      <c r="I20" s="77"/>
      <c r="J20" s="66">
        <f t="shared" si="0"/>
        <v>0</v>
      </c>
    </row>
    <row r="21" spans="1:10" ht="12.75">
      <c r="A21" s="60">
        <v>15</v>
      </c>
      <c r="B21" s="91" t="s">
        <v>143</v>
      </c>
      <c r="C21" s="92">
        <v>27000</v>
      </c>
      <c r="D21" s="63" t="s">
        <v>36</v>
      </c>
      <c r="E21" s="63"/>
      <c r="F21" s="63"/>
      <c r="G21" s="91"/>
      <c r="H21" s="92"/>
      <c r="I21" s="77"/>
      <c r="J21" s="66">
        <f t="shared" si="0"/>
        <v>0</v>
      </c>
    </row>
    <row r="22" spans="1:10" ht="25.5">
      <c r="A22" s="60">
        <v>16</v>
      </c>
      <c r="B22" s="91" t="s">
        <v>144</v>
      </c>
      <c r="C22" s="92">
        <v>417160</v>
      </c>
      <c r="D22" s="63" t="s">
        <v>36</v>
      </c>
      <c r="E22" s="63"/>
      <c r="F22" s="63"/>
      <c r="G22" s="91"/>
      <c r="H22" s="92"/>
      <c r="I22" s="77"/>
      <c r="J22" s="66">
        <f t="shared" si="0"/>
        <v>0</v>
      </c>
    </row>
    <row r="23" spans="1:10" ht="25.5">
      <c r="A23" s="60">
        <v>17</v>
      </c>
      <c r="B23" s="91" t="s">
        <v>145</v>
      </c>
      <c r="C23" s="92">
        <v>456000</v>
      </c>
      <c r="D23" s="63" t="s">
        <v>36</v>
      </c>
      <c r="E23" s="63"/>
      <c r="F23" s="63"/>
      <c r="G23" s="91"/>
      <c r="H23" s="92"/>
      <c r="I23" s="77"/>
      <c r="J23" s="66">
        <f t="shared" si="0"/>
        <v>0</v>
      </c>
    </row>
    <row r="24" spans="1:10" ht="25.5">
      <c r="A24" s="60">
        <v>18</v>
      </c>
      <c r="B24" s="91" t="s">
        <v>146</v>
      </c>
      <c r="C24" s="92">
        <v>330000</v>
      </c>
      <c r="D24" s="63" t="s">
        <v>36</v>
      </c>
      <c r="E24" s="63"/>
      <c r="F24" s="63"/>
      <c r="G24" s="91"/>
      <c r="H24" s="92"/>
      <c r="I24" s="77"/>
      <c r="J24" s="66">
        <f t="shared" si="0"/>
        <v>0</v>
      </c>
    </row>
    <row r="25" spans="1:10" ht="25.5">
      <c r="A25" s="60">
        <v>19</v>
      </c>
      <c r="B25" s="91" t="s">
        <v>147</v>
      </c>
      <c r="C25" s="92">
        <v>129500</v>
      </c>
      <c r="D25" s="63" t="s">
        <v>36</v>
      </c>
      <c r="E25" s="63"/>
      <c r="F25" s="63"/>
      <c r="G25" s="91"/>
      <c r="H25" s="92"/>
      <c r="I25" s="77"/>
      <c r="J25" s="66">
        <f t="shared" si="0"/>
        <v>0</v>
      </c>
    </row>
    <row r="26" spans="1:10" ht="25.5">
      <c r="A26" s="60">
        <v>20</v>
      </c>
      <c r="B26" s="91" t="s">
        <v>148</v>
      </c>
      <c r="C26" s="92">
        <v>32200</v>
      </c>
      <c r="D26" s="63" t="s">
        <v>36</v>
      </c>
      <c r="E26" s="63"/>
      <c r="F26" s="63"/>
      <c r="G26" s="91"/>
      <c r="H26" s="92"/>
      <c r="I26" s="77"/>
      <c r="J26" s="66">
        <f t="shared" si="0"/>
        <v>0</v>
      </c>
    </row>
    <row r="27" spans="1:10" ht="12.75">
      <c r="A27" s="162" t="s">
        <v>222</v>
      </c>
      <c r="B27" s="162"/>
      <c r="C27" s="162"/>
      <c r="D27" s="162"/>
      <c r="E27" s="162"/>
      <c r="F27" s="162"/>
      <c r="G27" s="162"/>
      <c r="H27" s="162"/>
      <c r="I27" s="162"/>
      <c r="J27" s="162"/>
    </row>
  </sheetData>
  <sheetProtection/>
  <mergeCells count="3">
    <mergeCell ref="E2:H2"/>
    <mergeCell ref="A27:J27"/>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2021-09-16T05:48:10Z</cp:lastPrinted>
  <dcterms:created xsi:type="dcterms:W3CDTF">2003-05-16T10:10:29Z</dcterms:created>
  <dcterms:modified xsi:type="dcterms:W3CDTF">2021-10-01T08:05:57Z</dcterms:modified>
  <cp:category/>
  <cp:version/>
  <cp:contentType/>
  <cp:contentStatus/>
</cp:coreProperties>
</file>