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en_skoroszyt" defaultThemeVersion="124226"/>
  <bookViews>
    <workbookView xWindow="0" yWindow="0" windowWidth="23256" windowHeight="11736" tabRatio="888" activeTab="1"/>
  </bookViews>
  <sheets>
    <sheet name="Załącznik 1" sheetId="1" r:id="rId1"/>
    <sheet name="1a - część 1" sheetId="65" r:id="rId2"/>
    <sheet name="1a - część 2" sheetId="51" r:id="rId3"/>
    <sheet name="1a - część 3" sheetId="52" r:id="rId4"/>
    <sheet name="1a - część 4" sheetId="66" r:id="rId5"/>
    <sheet name="1a - część 5" sheetId="67" r:id="rId6"/>
    <sheet name="1a - część 6" sheetId="68" r:id="rId7"/>
    <sheet name="1a - część 7" sheetId="69" r:id="rId8"/>
  </sheets>
  <definedNames>
    <definedName name="_xlnm.Print_Area" localSheetId="1">'1a - część 1'!$A$1:$H$18</definedName>
    <definedName name="_xlnm.Print_Area" localSheetId="2">'1a - część 2'!$A$1:$H$15</definedName>
    <definedName name="_xlnm.Print_Area" localSheetId="3">'1a - część 3'!$A$1:$H$13</definedName>
    <definedName name="_xlnm.Print_Area" localSheetId="4">'1a - część 4'!$A$1:$H$11</definedName>
    <definedName name="_xlnm.Print_Area" localSheetId="5">'1a - część 5'!$A$1:$H$22</definedName>
    <definedName name="_xlnm.Print_Area" localSheetId="0">'Załącznik 1'!$A$1:$D$55</definedName>
  </definedNames>
  <calcPr calcId="145621"/>
</workbook>
</file>

<file path=xl/calcChain.xml><?xml version="1.0" encoding="utf-8"?>
<calcChain xmlns="http://schemas.openxmlformats.org/spreadsheetml/2006/main">
  <c r="H10" i="67" l="1"/>
  <c r="H10" i="66"/>
  <c r="H10" i="69" l="1"/>
  <c r="H11" i="68"/>
  <c r="H12" i="68"/>
  <c r="H13" i="68"/>
  <c r="H14" i="68"/>
  <c r="H15" i="68"/>
  <c r="H16" i="68"/>
  <c r="H17" i="68"/>
  <c r="H10" i="68"/>
  <c r="H21" i="67"/>
  <c r="H11" i="67"/>
  <c r="H12" i="67"/>
  <c r="H13" i="67"/>
  <c r="H14" i="67"/>
  <c r="H15" i="67"/>
  <c r="H16" i="67"/>
  <c r="H17" i="67"/>
  <c r="H18" i="67"/>
  <c r="H19" i="67"/>
  <c r="H20" i="67"/>
  <c r="H11" i="52"/>
  <c r="H12" i="52"/>
  <c r="H10" i="52"/>
  <c r="H10" i="51"/>
  <c r="H11" i="65"/>
  <c r="H12" i="65"/>
  <c r="H13" i="65"/>
  <c r="H10" i="65"/>
  <c r="A15" i="68" l="1"/>
  <c r="A17" i="68"/>
  <c r="A13" i="68"/>
  <c r="B1" i="65"/>
  <c r="A32" i="1" l="1"/>
  <c r="A33" i="1" s="1"/>
  <c r="A34" i="1" s="1"/>
  <c r="A35" i="1" s="1"/>
  <c r="A36" i="1" s="1"/>
  <c r="A37" i="1" s="1"/>
  <c r="A38" i="1" s="1"/>
  <c r="F7" i="68" l="1"/>
  <c r="C26" i="1" s="1"/>
  <c r="A11" i="68"/>
  <c r="A11" i="52"/>
  <c r="A12" i="52" s="1"/>
  <c r="A11" i="65"/>
  <c r="A12" i="65" s="1"/>
  <c r="A13" i="65" s="1"/>
  <c r="F7" i="67" l="1"/>
  <c r="C25" i="1" s="1"/>
  <c r="F7" i="65"/>
  <c r="C21" i="1" s="1"/>
  <c r="F7" i="52" l="1"/>
  <c r="C23" i="1" s="1"/>
  <c r="F7" i="51" l="1"/>
  <c r="C22" i="1" s="1"/>
  <c r="B1" i="69" l="1"/>
  <c r="B1" i="68"/>
  <c r="B1" i="67"/>
  <c r="B1" i="66"/>
  <c r="F7" i="69" l="1"/>
  <c r="C27" i="1" s="1"/>
  <c r="F7" i="66"/>
  <c r="C24" i="1" s="1"/>
  <c r="B1" i="51"/>
  <c r="B1" i="52"/>
</calcChain>
</file>

<file path=xl/sharedStrings.xml><?xml version="1.0" encoding="utf-8"?>
<sst xmlns="http://schemas.openxmlformats.org/spreadsheetml/2006/main" count="198" uniqueCount="93">
  <si>
    <t>Cena brutto:</t>
  </si>
  <si>
    <t>Dane do umowy:</t>
  </si>
  <si>
    <t>Imię i nazwisko</t>
  </si>
  <si>
    <t>Stanowisko</t>
  </si>
  <si>
    <t xml:space="preserve">   </t>
  </si>
  <si>
    <t>Nr telefonu / e-mail</t>
  </si>
  <si>
    <t>Nazwa i adres banku</t>
  </si>
  <si>
    <t>Część nr:</t>
  </si>
  <si>
    <t>Wartość brutto pozycji</t>
  </si>
  <si>
    <t>Numer części</t>
  </si>
  <si>
    <t>ARKUSZ CENOWY</t>
  </si>
  <si>
    <t>Osoby które będą zawierały umowę ze strony Wykonawcy:</t>
  </si>
  <si>
    <t>Osoba(y)  odpowiedzialna za realizację umowy ze strony Wykonawcy</t>
  </si>
  <si>
    <t>Nr konta bankowego do rozliczeń pomiędzy Zamawiającym a Wykonawcy</t>
  </si>
  <si>
    <t>część 1</t>
  </si>
  <si>
    <t>część 2</t>
  </si>
  <si>
    <t>część 3</t>
  </si>
  <si>
    <t>część 4</t>
  </si>
  <si>
    <t>część 5</t>
  </si>
  <si>
    <t>część 6</t>
  </si>
  <si>
    <t>część 7</t>
  </si>
  <si>
    <t>Oświadczamy, że jesteśmy związani niniejszą ofertą przez okres podany w specyfikacji istotnych warunków zamówienia.</t>
  </si>
  <si>
    <t>Oświadczamy, ze zapoznaliśmy się z treścią załączonego do specyfikacji wzoru umowy i w przypadku wyboru naszej oferty zawrzemy z zamawiającym  umowę sporządzoną na podstawie tego wzoru.</t>
  </si>
  <si>
    <t>województwo:</t>
  </si>
  <si>
    <t>nazwa Wykonawcy:</t>
  </si>
  <si>
    <t>Poz.</t>
  </si>
  <si>
    <t xml:space="preserve">Ilość </t>
  </si>
  <si>
    <t>Oświadczamy, że termin płatności wynosi 60 dni.</t>
  </si>
  <si>
    <t>Nazwa zamówienia</t>
  </si>
  <si>
    <t>Numer sprawy</t>
  </si>
  <si>
    <t>NIP</t>
  </si>
  <si>
    <t>REGON</t>
  </si>
  <si>
    <t>osoba do kontaktu</t>
  </si>
  <si>
    <t>telefon</t>
  </si>
  <si>
    <t>faks</t>
  </si>
  <si>
    <t>email</t>
  </si>
  <si>
    <t>FORMULARZ OFERTY</t>
  </si>
  <si>
    <t>Parametry wymagane</t>
  </si>
  <si>
    <t>Nazwa handlowa
Producent</t>
  </si>
  <si>
    <t>Numer katalogowy 
(jeżeli istnieje)</t>
  </si>
  <si>
    <t>Cena jednostkowa brutto</t>
  </si>
  <si>
    <t>Załącznik nr 1 do specyfikacji</t>
  </si>
  <si>
    <t>załącznik nr 1a do specyfikacji</t>
  </si>
  <si>
    <r>
      <t xml:space="preserve">Oświadczamy, że zamierzamy powierzyć następujące części zamówienia podwykonawcom i jednocześnie podajemy nazwy (firmy) podwykonawców*:  
Część zamówienia: .....................................................................................................................................
Nazwa (firma) podwykonawcy: ................................................................................................................
</t>
    </r>
    <r>
      <rPr>
        <i/>
        <sz val="11"/>
        <rFont val="Garamond"/>
        <family val="1"/>
        <charset val="238"/>
      </rPr>
      <t>* Jeżeli wykonawca nie poda tych informacji to Zamawiający przyjmie, że wykonawca nie zamierza powierzać żadnej części zamówienia podwykonawcy</t>
    </r>
  </si>
  <si>
    <t>Załącznik nr …… do umowy</t>
  </si>
  <si>
    <t>Załącznik nr 1a do specyfikacji</t>
  </si>
  <si>
    <t>J.M</t>
  </si>
  <si>
    <t>Oświadczamy, że wybór niniejszej oferty będzie prowadził do powstania u Zamawiającego obowiązku podatkowego zgodnie z przepisami o podatku od towarów i usług w zakresie*: …………………….
………………………………………………………………………………………………………
*Jeżeli wykonawca nie poda powyższej informacji to Zamawiający przyjmie, że wybór oferty nie będzie prowadził do powstania u Zamawiającego obowiązku podatkowego zgodnie z przepisami o podatku od towarów i usług.</t>
  </si>
  <si>
    <t>Pokrowiec na przewody np. do laparoskopii lub artroskopii, z mocnej przeźroczystej folii PE, teleskopowo złożony z nieprzemakalnymi taśmami do mocowania na końcówkach, sterylny. Pakowane pojedynczo. Rozmiar 13-17cm x min. 220cm (+/-20%)</t>
  </si>
  <si>
    <t>Dostawa materiałów opatrunkowych i higienicznych</t>
  </si>
  <si>
    <t>DFP.271.229.2018.AG</t>
  </si>
  <si>
    <t xml:space="preserve">Oświadczamy, że oferowane przez nas wyroby medyczne są dopuszczone do obrotu i używania na terenie Polski na zasadach określonych w ustawie z dnia 20 maja 2010 r. o wyrobach medycznych. Jednocześnie oświadczamy, że na każdorazowe wezwanie Zamawiającego przedstawimy dokumenty dopuszczające do obrotu i używania na terenie Polski.  </t>
  </si>
  <si>
    <t>pełny adres (siedziba) Wykonawcy:</t>
  </si>
  <si>
    <t>Oferujemy wykonanie przedmiotu w pełnym zakresie okreslonym dla danej czesci  zamówienia za cenę:</t>
  </si>
  <si>
    <t>Oświadczamy, że zamówienie będziemy wykonywać do czasu wyczerpania  kwoty wynagrodzenia umownego określonego              w załączniku nr 1a do specyfikacji, jednak nie dłużej niż przez 36 miesięcy od dnia zawarcia umowy..</t>
  </si>
  <si>
    <t>Oświadczamy, że zapoznaliśmy się ze specyfikacją istotnych warunków zamówienia wraz z jej załącznikami i nie wnosimy do niej zastrzeżeń oraz, że treści tych dokumentów otrzymalismy konieczne informacje do przygotowania oferty.</t>
  </si>
  <si>
    <t xml:space="preserve">szt. </t>
  </si>
  <si>
    <t xml:space="preserve">Część nr: </t>
  </si>
  <si>
    <t>szt.</t>
  </si>
  <si>
    <t>Maska chirurgiczna czterowarstwowa z osłoną na oczy. Osłona pokryta folią ochronną zdejmowaną przed użyciem. Mocowana na troki. Posiada wkładkę modelującą na nos o dł.min. 13cm. Typ IIR odporny na rozpryski zgodnie z normą EN14683:2005. Skuteczność filtracji bakteryjnej (BFE) - 99,99 %, Ciśnienie różnicowe 32,78 Pa/cm˛. Odporna na rozpryski &gt;120 mmHg. Wymiary maski min.18cm x9,5cm. Mocowana na troki (2x min.43cm górne, 2x min.37cm dolne)  Pakowane po 25 szt.</t>
  </si>
  <si>
    <t>Pokrowiec na aparaturę wykonany z mocnej przeźroczystej folii PE, ściągnięty elastyczną gumką umożliwiającą łatwe nałożenie na przyrząd, sterylny. Pakowane pojedynczo. Średnica po rozciągnięciu min. 80cm (+/-10%).</t>
  </si>
  <si>
    <t xml:space="preserve">Fartuch z cienkiej folii na rolce lub w kartonik po 100 szt., o grubości min.0,028 mm. Biały. Rozmiar L. Zamawiający dopuszcza fartuchy o grubości 0,02 mm w rozmiarze uniwersalnym. </t>
  </si>
  <si>
    <t xml:space="preserve">Koszula operacyjna - dla pacjenta, wykonana z nieprześwitujacej włókniny, polipropylenowej, wiązana z tyłu dwie pary troków, rozcięta z tyłu. Rozmiar L i XL. Długość koszuli min. 110 cm. 
Zamawiający dopuszcza koszule w rozm. M/L i XL/XXL. 
Zamawiajacy dopuszcza zaoferowanie koszuli wykonanej z włókniny SMS w rozmiarze uniwersalnym. </t>
  </si>
  <si>
    <t>Jednorazowa koszula dla pacjenta z krótkim rękawem, wkładana przez głowę wykonana z miękkiej włókniny nieprześwitująca, rozmiar uniwersalny wiązana na troczki.  Długość koszuli min. 110 cm.
Zamawiający dopuszcza koszule z wszywanymi rękawami bez wiązania. Zamawiajacy dopuszcza zaoferowanie koszuli wykonanej z włókniny SMS w rozmiarach S-XXL.</t>
  </si>
  <si>
    <t>Jałowa, samoprzylepna folia chirurgiczna, antystatyczna, rozciągliwa, hypoalergiczna (pokryta klejem akrylowym) i nieprzepuszczalna dla bakterii, przepuszczalna dla pary wodnej, wodoszczelna. Paroprzepuszczalność  600-850g/m2/24h, grubość od 0,025mm do 0,030mm. Rozmiar 30cm x 28cm (+/-10%), powierzchnia przylepna 30cm x 21cm (+/-10%).</t>
  </si>
  <si>
    <t>Jałowa, samoprzylepna folia chirurgiczna, antystatyczna, rozciągliwa, hypoalergiczna (pokryta klejem akrylowym) i nieprzepuszczalna dla bakterii, przepuszczalna dla pary wodnej, wodoszczelna. Paroprzepuszczalność 600-850g/m2/24h, grubość od 0,025mm do 0,030mm. Rozmiar 15cm x 28cm (+/-10%), powierzchnia przylepna 15cm x 21cm (+/-10%).</t>
  </si>
  <si>
    <t xml:space="preserve">Jałowa, samoprzylepna folia chirurgiczna, antystatyczna, rozciągliwa, hypoalergiczna (pokryta klejem akrylowym) i nieprzepuszczalna dla bakterii, przepuszczalna dla pary wodnej, wodoszczelna. Paroprzepuszczalność 600-850g/m2/24h, grubość od 0,025mm do 0,030mm. Rozmiar 38cm x 41cm (+/-10%)  powierzchnia przylepna 32cm x 41cm (+/-10%) </t>
  </si>
  <si>
    <t>Jałowe kieszenie nieprzemakalne wykończone taśmą samoprzylepną na narzędzia, dwukomorowa. Pakowane pojedynczo. Rozmiar 2x 15cm x 30cm (+/-10%). Zamawiający dopuszcza kieszeń dwukomorową w rozmiarze 40cm x 30cm (kieszeń lewa 15 x 30cm, kieszeń prawa 25 x 30cm).</t>
  </si>
  <si>
    <t xml:space="preserve">Zbiornik na płyny; w górnej części zbiornika usztywnienie z polipropylenu. Rozmiar 50cm x 50cm (+/-10%). Zamawiający dopuszcza zbiornik z filtrem, sztywnikiem i taśmą lepną. Zamawiający dopuszcza torbę do przechwytywania płynów o wymiarach 50cm x 50cm wyposażoną w sztywnik (metalowa kształtka) w górnej części torebki, filtr w dolnej, wewnętrznej części torby i port do odsysania treści w dolnej części worka, którego budowa umożliwia podłączania drenów o różnej średnicy.
</t>
  </si>
  <si>
    <t xml:space="preserve">Czepek okrągły, ściągany bez ucisku gumką, z włókniny o gramaturze min. 14g/m2. Niebieski lub biały lub zielony. </t>
  </si>
  <si>
    <t>Jałowa serweta nieprzemakalna i absorpcyjna nieprzylepna wykonana z włókien pełnobarierowych laminowanych, minimum dwuwarstwowych. Gramarura min. 55g/m2. Rozmiar 175cm x 150cm (+/-20%).
Dopuszcza się nie wymaga jałową serwetę o rozmiarze 150cm x 180cm.</t>
  </si>
  <si>
    <t>zest.</t>
  </si>
  <si>
    <t>Zestaw do porodu naturalnego. Skład zestawu: serweta na stolik narzędzi 120 x 140cm, 40 mikro - 1szt., serweta pod pośladki z folii 114,5 x 85cm ze wzmocnieniem z workiem na płyny z możliwością podłączenia do ssaka - 1 szt., nogawica 79 x 140cm - 2szt., ręczniki 20 x 30cm - 2 szt., serweta przylepna 75 x 90cm - 1szt., kocyk włókninowy dla noworodka 100 x 105cm - 1 szt., fartuch chirurgiczny z włókniny SMS 35g/m2. rozmiar XL - 1 szt. Serwety okrywające pacjentkę z włókniny 2 - warstwowej o gramaturze min. 55g/m2. Wymagana jest pełnobarierowość i spełnianie normy EN 13795-1-3 lub równoważnej . Wymagane jest aby obłożenia chirurgiczne bezpośrednio stykające się z polem operacyjnym nie zawierały celulozy. Wymagana jest samoprzylepna podwójna etykieta umożliwiająca identyfikację produktu i nadająca się do wklejenia do dokumentacji medycznej, posiadająca informacje o dacie ważności i nr serii. Zamawiający dopuszcza w składzie  zestawu do porodu naturalnego fartucha chirurgicznego wykonanego z włókniny SMMMS.</t>
  </si>
  <si>
    <t xml:space="preserve">Jałowa taśma samoprzylepna. Pakowane pojedynczo. Rozmiar 10cm x 50cm (+/-10%).
</t>
  </si>
  <si>
    <r>
      <t xml:space="preserve">Prześcieradło nieprzemakalne, foliowo-wiskozowe wzmocnione nitkami co około min. 10  mm o gramaturze całkowitej min. 60g/m2. Kolor biały. Rozmiar 80cm x 210cm (+/-10%).
</t>
    </r>
    <r>
      <rPr>
        <b/>
        <sz val="11"/>
        <rFont val="Garamond"/>
        <family val="1"/>
        <charset val="238"/>
      </rPr>
      <t>Zamawiający dopuszcza możliwość zaoferowania prześcieradeł nieprzemakalnych ochronnych z bibułą chłonną i nieprzepuszczalnymi spodami z polietylenu ze specjalną membraną płynoszczelną oraz wzmocnieniem przędzą co około min.10 mm, w rozmiarze 80 x 210cm i gramaturze zgodnej z siwz w kolorze zielonym</t>
    </r>
  </si>
  <si>
    <r>
      <t xml:space="preserve">Czepek chirurgiczny z wstawką ściągającą pot wykonany z włókniny o gramaturze 20-25g/m2, pakowany w kartonik, wiązany na troki, dopuszczalna wydłużona tylna część ze ściągaczem. Zielony lub niebieski. Zamawiający dopuszcza czepek typu furażerka, z lamówką min.8 mm, przechodzącą z tyłu w troki, wiązany na troki, niesterylny, wykonany z włókniny, o gramaturze 25 g/m2,z warstwą pochłaniającą pot w przedniej części o długości min.32 cm i wysokości min. 5 cm, troki o dł. min.46 cm, głębokość czepka min.13 cm, denko o wymiarach min.20 cm x  12,5 cm, w kolorze zielonym, rozmiar uniwersalny, bez wydłużonej części tylnej oraz bez gumki. 
</t>
    </r>
    <r>
      <rPr>
        <b/>
        <sz val="11"/>
        <rFont val="Garamond"/>
        <family val="1"/>
        <charset val="238"/>
      </rPr>
      <t xml:space="preserve">Zamawiający dopuszcza możliwość zaoferowania niesterylnego czepka chirurgicznego z włókniny o gramaturze 25g/m2 w rozmiarze uniwersalnym z taśmą pochłaniającą pot wokół głowy, o szerokości min. 5cm, z wydłużoną częścią tylną ze ściągaczem bez ściągacza na czole, głębokość czepka min. 90mm (część czołowa), denko o wymiarach min. 20x12,5cm, pakowany w kartonik, w kolorze aqua? 
Zamawiajacy dopyuszcza możliwość zaoferowania niesterylnego czepka chirurgicznego typu furażerka z włókniny o gramaturze 25g/m2 chłonnej na całej powierzchni, w rozmiarze uniwersalnym, z częścią przednią wydłużoną z możliwością wywinięcia wiązanego z tyłu na troki, głębokość czepka min. 22cm (część czołowa, możliwość wywinięcia), denko w okolicy potylicy o wymiarach min. 20x12,5cm pakowany w kartonik, w kolorze aqua? </t>
    </r>
    <r>
      <rPr>
        <sz val="11"/>
        <rFont val="Garamond"/>
        <family val="1"/>
        <charset val="238"/>
      </rPr>
      <t xml:space="preserve">
</t>
    </r>
  </si>
  <si>
    <r>
      <t xml:space="preserve">Maska operacyjna trzywarstwowa, mocowana trokami, odporna na przesiąkanie (dopuszczalne białe troki). Pakowane w kartonik w formie podajnika. Niebieski lub zielony. 
</t>
    </r>
    <r>
      <rPr>
        <b/>
        <sz val="11"/>
        <rFont val="Garamond"/>
        <family val="1"/>
        <charset val="238"/>
      </rPr>
      <t>Zamawiający dopuszcza zaoferownie masek pakowanych w opakowania po 50 sztuk</t>
    </r>
    <r>
      <rPr>
        <sz val="11"/>
        <rFont val="Garamond"/>
        <family val="1"/>
        <charset val="238"/>
      </rPr>
      <t xml:space="preserve">
</t>
    </r>
  </si>
  <si>
    <r>
      <t xml:space="preserve">Maska operacyjna trójwarstwowa, mocowana gumkami. Pakowane w kartonik w formie podajnika. Niebieski lub biały lub zielony. 
</t>
    </r>
    <r>
      <rPr>
        <b/>
        <sz val="11"/>
        <rFont val="Garamond"/>
        <family val="1"/>
        <charset val="238"/>
      </rPr>
      <t>Zamawiający dopuszcza zaoferownie masek pakowanych w opakowania po 50 sztuk</t>
    </r>
    <r>
      <rPr>
        <sz val="11"/>
        <color rgb="FF0070C0"/>
        <rFont val="Garamond"/>
        <family val="1"/>
        <charset val="238"/>
      </rPr>
      <t xml:space="preserve">
</t>
    </r>
  </si>
  <si>
    <r>
      <t xml:space="preserve">Jałowa kieszenie nieprzemakalne wykończone taśmą samoprzylepną na narzędzia, jednokomorowa. Pakowane pojedynczo. Rozmiar 33cm x 38cm (+/-10%).
</t>
    </r>
    <r>
      <rPr>
        <b/>
        <sz val="11"/>
        <rFont val="Garamond"/>
        <family val="1"/>
        <charset val="238"/>
      </rPr>
      <t>Zamawiający dopuszcza zaoferowanie kieszeni jednokomorowej o 
wymiarach 38 x 40 cm ?
Zamawiający dopuszcza możliwość zaoferowania kieszeni spełniającej wymagania siwz w rozmiarze 38 x 43cm</t>
    </r>
    <r>
      <rPr>
        <sz val="11"/>
        <rFont val="Garamond"/>
        <family val="1"/>
        <charset val="238"/>
      </rPr>
      <t xml:space="preserve">
</t>
    </r>
  </si>
  <si>
    <r>
      <t xml:space="preserve">Jałowe zarękawki chirurgiczne z laminatu nieprzemakalnego jednorazowego użytku o gramaturze min. 45g/m2. Pakowane pojedynczo. 
</t>
    </r>
    <r>
      <rPr>
        <b/>
        <sz val="11"/>
        <rFont val="Garamond"/>
        <family val="1"/>
        <charset val="238"/>
      </rPr>
      <t>Zamawiający dopuszcza, aby zarękawek wykonany był z laminatu 
dwuwarstwowego, zakończony poliestrowym mankietem ?
Zamawiający dopuszcza zarękawek pakowany a’2 szt</t>
    </r>
    <r>
      <rPr>
        <sz val="11"/>
        <color rgb="FF0070C0"/>
        <rFont val="Garamond"/>
        <family val="1"/>
        <charset val="238"/>
      </rPr>
      <t xml:space="preserve">
</t>
    </r>
    <r>
      <rPr>
        <sz val="11"/>
        <rFont val="Garamond"/>
        <family val="1"/>
        <charset val="238"/>
      </rPr>
      <t xml:space="preserve">
</t>
    </r>
  </si>
  <si>
    <r>
      <t xml:space="preserve">Czepek chirurgiczny z potnikiem, wykonany z włókniny wiskozowej perforowanej.Czepek  głęboki zabezpieczający szyję, wiązany na troki. Dostępny w kolorze niebieskim lub zielonym - do wyboru przez zamawiającego. Pakowany w kartonik w formie podajnika.
</t>
    </r>
    <r>
      <rPr>
        <b/>
        <sz val="11"/>
        <rFont val="Garamond"/>
        <family val="1"/>
        <charset val="238"/>
      </rPr>
      <t>Zamawiający dopuszcza czepek w opakowaniu foliowym a’100 szt.? 
Zamawiający dopuszcza czepek dostępny tylko w kolorze zielonym</t>
    </r>
  </si>
  <si>
    <r>
      <t xml:space="preserve">Sterylny opatrunek poliuretanowy. Rozmiar 10 x 25 cm (+/-20%) z ramką. Odporny na działanie środków dezynfekcyjnych zawierających alkohol. Klej akrylowy naniesiony równomiernie. Wyrób medyczny klasy IIa, opakowanie  typu folia-folia. Potwierdzenie bariery folii dla wirusów =&gt;27nm przez niezależne laboratorium na podstawie badań statystycznie znamiennej ilości próbek (min 32).
</t>
    </r>
    <r>
      <rPr>
        <b/>
        <sz val="10"/>
        <rFont val="Garamond"/>
        <family val="1"/>
        <charset val="238"/>
      </rPr>
      <t>Zamawiający dopuszcza zaoferowanie opatrunków o poniższych parametrach: 
Sterylny, przezroczysty, wodoodporny, półprzepuszczalny, poliuretanowy opatrunek o wysokiej przylepności i przepuszczalności dla pary wodnej – współczynnik MVTR powyżej 14 000g/m2/24h/37st C (potwierdzone badaniami), hipoalergiczny klej akrylowy naniesiony w formie kratki. Opatrunek z łatwym systemem aplikacji. Odporny na działanie środków dezynfekcyjnych zawierających alkohol. Niepylące, nierwące się w kierunku otwarcia opakowanie papierowe zapewniające sterylną powierzchnię dla odłożenia opatrunku po otwarciu opakowania. Potwierdzenie bariery folii dla wirusów poniżej 27nm. Rozmiar 10x20cm. Opakowanie - 50 szt.</t>
    </r>
    <r>
      <rPr>
        <sz val="10"/>
        <rFont val="Garamond"/>
        <family val="1"/>
        <charset val="238"/>
      </rPr>
      <t xml:space="preserve">
</t>
    </r>
  </si>
  <si>
    <r>
      <t xml:space="preserve">Jednorazowa strzykawka dwuczęściowa , jałowa, nietoksyczna, wykonana z polipropylen – polietylen , sterylizowana tlenkiem etylenu; końcówka luer.  Trzon tłoka strzykawki prosty na całej długości – zwężony na końcu w komorze strzykawki, nie zawierają lateksu i PCV, na korpusie strzykawki –nazwa handlowa oraz typ strzykawki, rozszerzona niezmywalna czarna i czytelna skala, skala oznaczona cyframi co 1 ml, cyfry umieszczone bocznie na skali, tłok w kolorze kontrastującym, strzykawki o pojemności 5 ml skalowane co 0,2 ml (możliwość wypełnienia do min. 6 ml) – podstawowa pojemność zaznaczona w kółku dla łatwiejszego odczytu, wysokość cyfr na skali 3,5mm   -  op x 100szt. Kod kolorów na opakowaniu dla łatwego rozpoznania rozmiaru strzykawek. Opakowanie jednostkowe posiada datę produkcji oraz datę ważności. 
</t>
    </r>
    <r>
      <rPr>
        <b/>
        <sz val="10"/>
        <rFont val="Garamond"/>
        <family val="1"/>
        <charset val="238"/>
      </rPr>
      <t xml:space="preserve">Zamawiajacy dopuszcza zaoferowanie jednorazowych strzykawek dwuczęściowych, jałowych, nietoksycznych, wykonanych z polipropylenu – polietylenu, sterylizowanych tlenkiem etylenu; końcówka luer. Trzon tłoka strzykawki prosty na całej długości – zwężony na końcu w komorze strzykawki, nie zawierają lateksu i PCV, na korpusie strzykawki –logo producenta, nominalna niezmywalna czarna i czytelna skala, skala oznaczona cyframi co 1 ml, cyfry umieszczone bocznie na skali, tłok w kolorze kontrastującym, strzykawki o pojemności 5 ml skalowane co 0,2 ml (bez możliwości wypełnienia do min. 6 ml – oznaczenie skali nominalnej zgodne z normą 7886-1 dotyczącą strzykawek tj. bez podstawowej pojemności zaznaczonej w kółku), wysokość cyfr na skali 3mm - op x 100szt. Kod kolorów na opakowaniu zbiorczym dla łatwego rozpoznania rozmiaru strzykawek. Opakowanie jednostkowe posiada datę produkcji oraz datę ważności. 
Zamawiający dopuszcza strzykawki  jednorazowego użytku, dwuczęściowe, mimośrodkowe, luer, o pojemności 5 ml skala 0,2 ml. Nietoksyczne, bez zawartości latexu, PCV, DEHP, wykonane: cylinder-polipropylen, tłok polietylen, sterylizowana EO. Pakowana pojedynczo, opakowanie typu blister. Tłok niekontrastujący, biały. Oring zabezpieczający przed wypadaniem tłoka, bezwzględna szczelność strzykawki. Czytelna skala, trwała niezmywalna skala w kolorze czarnym bez rozszerzenia, długość skali na cylindrze odpowiada pojemności nominalnej strzykawki. Logo producenta strzykawki na cylindrze, co pozwala na szybką i wiarygodną identyfikacje bez opakowania jednorazowego. Op. 100szt. </t>
    </r>
    <r>
      <rPr>
        <sz val="10"/>
        <rFont val="Garamond"/>
        <family val="1"/>
        <charset val="238"/>
      </rPr>
      <t xml:space="preserve">
</t>
    </r>
  </si>
  <si>
    <r>
      <t xml:space="preserve">Jednorazowa strzykawka dwuczęściowa , jałowa, nietoksyczna, wykonana z polipropylen – polietylen , sterylizowana tlenkiem etylenu; końcówka luer.  Trzon tłoka strzykawki prosty na całej długości – zwężony na końcu w komorze strzykawki, nie zawierają lateksu i PCV, na korpusie strzykawki –nazwa handlowa oraz typ strzykawki, rozszerzona niezmywalna czarna i czytelna skala, skala oznaczona cyframi co 1 ml, cyfry umieszczone bocznie na skali, tłok w kolorze kontrastującym, strzykawki o pojemności 10 ml skalowane co 0,5 ml (możliwość wypełnienia do min. 12ml) – podstawowa pojemność zaznaczona w kółku dla łatwiejszego odczytu, wysokość cyfr na skali 3,5mm   -  op x 100szt. Kod kolorów na opakowaniu dla łatwego rozpoznania rozmiaru strzykawek. Opakowanie jednostkowe posiada datę produkcji oraz datę ważności.
</t>
    </r>
    <r>
      <rPr>
        <b/>
        <sz val="10"/>
        <rFont val="Garamond"/>
        <family val="1"/>
        <charset val="238"/>
      </rPr>
      <t xml:space="preserve">Zamawiajacy dopuszcza zaoferowanie jednorazowych strzykawek dwuczęściowych, jałowych, nietoksycznych, wykonanych z polipropylenu – polietylenu, sterylizowanych tlenkiem etylenu; końcówka luer. Trzon tłoka strzykawki prosty na całej długości – zwężony na końcu w komorze strzykawki, nie zawierają lateksu i PCV, na korpusie strzykawki – logo producenta, nominalna niezmywalna czarna i czytelna skala, skala oznaczona cyframi co 1 ml, cyfry umieszczone bocznie na skali, tłok w kolorze kontrastującym, strzykawki o pojemności 10 ml skalowane co 0,5 ml (bez możliwości wypełnienia do min. 12ml – oznaczenie skali nominalnej zgodne z normą 7886-1 dotyczącą strzykawek tj. bez podstawowej pojemności zaznaczonej w kółku), wysokość cyfr na skali 3mm - op x 100szt. Kod kolorów na opakowaniu zbiorczym dla łatwego rozpoznania rozmiaru strzykawek. Opakowanie jednostkowe posiada datę produkcji oraz datę ważności. 
Zamawiający dopuszcza Strzykawki jednorazowego użytku, dwuczęściowe, mimośrodkowe, luer, o pojemności 10 ml skala 0,5ml. Nietoksyczne, bez zawartości latexu, PCV, DEHP, wykonane: cylinder-polipropylen, tłok polietylen, sterylizowana EO. Pakowana pojedynczo, opakowanie typu blister. Tłok niekontrastujący, biały. Oring zabezpieczający przed wypadaniem tłoka, bezwzględna szczelność strzykawki. Czytelna skala, trwała niezmywalna skala w kolorze czarnym bez rozszerzenia, długość skali na cylindrze odpowiada pojemności nominalnej strzykawki. Logo producenta strzykawki na cylindrze, co pozwala na szybką i wiarygodną identyfikacje bez opakowania jednorazowego. Op. 100szt </t>
    </r>
    <r>
      <rPr>
        <sz val="10"/>
        <color rgb="FF00B0F0"/>
        <rFont val="Garamond"/>
        <family val="1"/>
        <charset val="238"/>
      </rPr>
      <t xml:space="preserve">
</t>
    </r>
  </si>
  <si>
    <r>
      <t xml:space="preserve">Sterylny, poliuretanowy opatrunek do mocowania cewników centralnych z wycięciem. Rozmiar 10 x 12 cm (+/-20%) z szerokimi aplikatorami (min. 2,5 cm), laminowaną metką i  szerokim laminowanym paskiem włókninowym z dwoma  wycięciami. Obrzeże wzmocnione od spodu włókniną. Odporny na działanie środków dezynfekcyjnych zawierających alkohol. Wyrób medyczny klasy IIa, opakowanie typu folia-folia. Potwierdzenie bariery folii dla wirusów =&gt;27nm przez niezależne laboratorium na podstawie badań statystycznie znamiennej ilości próbek (min 32).  
</t>
    </r>
    <r>
      <rPr>
        <b/>
        <sz val="10"/>
        <rFont val="Garamond"/>
        <family val="1"/>
        <charset val="238"/>
      </rPr>
      <t xml:space="preserve">Zamawiajacy dopuszcza zaoferowanie sterylnyego poliuretanowego opatrununku do mocowania cewników centralnych z wycięciem. Rozmiar 10 x 12 cm (+/-20%) z szerokimi aplikatorami (min. 2,5 cm), laminowaną metką i szerokim laminowanym paskiem włókninowym z dwoma wycięciami. Odporny na działanie środków dezynfekcyjnych zawierających alkohol. Wyrób medyczny klasy IIa, opakowanie typu folia-folia. Potwierdzenie bariery folii dla wirusów =&gt;27nm przez niezależne laboratorium na podstawie badań statystycznie znamiennej ilości próbek (min 32) Pozostałe parametry zgodne z siwz.  
Zamawiajacy dopuszcza zaoferowanie opatrunków o poniższych parametrach: 
Sterylny, przezroczysty, wodoodporny, półprzepuszczalny opatrunek do mocowania kaniul 
centralnych z wycięciem wzmocnionym włókniną, o wysokiej przylepności przepuszczalności dla pary wodnej – współczynnik MVTR powyżej 14 000g/m2/24h/37st C, hipoalergiczny klej akrylowy naniesiony w formie kratki. Opatrunek z wcięciem na port pionowy, ze wzmocnieniem włókniną w miejscu wycięcia, z łatwym systemem aplikacji, 2 włókninowe paski mocujące łatwo odklejalne od opatrunku i kaniuli, metka do oznaczenia. Odporny na działanie środków dezynfekcyjnych zawierających alkohol. Niepylące, nierwące się w kierunku otwarcia opakowanie zapewniające sterylną powierzchnię dla odłożenia opatrunku po otwarciu opakowania, potwierdzenie bariery folii dla wirusów=&gt;27nm przez niezależne laboratorium. Rozmiar 9cm x 12cm. Opakowanie - 50 szt </t>
    </r>
    <r>
      <rPr>
        <sz val="10"/>
        <color rgb="FF0070C0"/>
        <rFont val="Garamond"/>
        <family val="1"/>
        <charset val="238"/>
      </rPr>
      <t xml:space="preserve">
</t>
    </r>
  </si>
  <si>
    <r>
      <t xml:space="preserve">Sterylny, poliuretanowy opatrunek do mocowania kaniul obwodowych z małym wycięciem. Rozmiar 6 x 7 cm (+/-20%) z  ramką i metką. Obrzeże wzmocnione od spodu włókniną z każdej strony. Odporny na działanie środków dezynfekcyjnych zawierających alkohol. Klej akrylowy naniesiony równomiernie. Wyrób medyczny klasy IIa, opakowanie  typu folia-folia. Potwierdzenie bariery folii dla wirusów =&gt;27nm przez niezależne laboratorium na podstawie badań statystycznie znamiennej ilości próbek (min 32).
</t>
    </r>
    <r>
      <rPr>
        <b/>
        <sz val="10"/>
        <rFont val="Garamond"/>
        <family val="1"/>
        <charset val="238"/>
      </rPr>
      <t xml:space="preserve">Zamawiający dopuszcza zaoferowanie sterylnego, poliuretanowego opatrunku do mocowania kaniul obwodowych z wycięciem. Rozmiar 6 x 7 cm (+/-20%) z ramką i metką. Odporny na działanie środków dezynfekcyjnych zawierających alkohol. Klej akrylowy naniesiony równomiernie. Wyrób medyczny klasy IIa, opakowanie typu folia-folia. Potwierdzenie bariery folii dla wirusów =&gt;27nm przez niezależne laboratorium na podstawie badań statystycznie znamiennej ilości próbek (min 32). Pozostałe parametry zgodne z siwz.  
Zamawiający dopuszcza zaoferowanie opatrunków o poniższych parametrach: 
Sterylny, przezroczysty, wodoodporny, półprzepuszczalny opatrunek do mocowania kaniul obwodowych z wycięciem wzmocnionym włókniną, o wysokiej przylepności i przepuszczalności dla pary wodnej – współczynnik MVTR powyżej 14 000g/m2/24h/37st C (potwierdzone badaniami), hipoalergiczny klej akrylowy naniesiony w formie kratki. Opatrunek z łatwym systemem aplikacji, 2 włókninowe paski mocujące łatwo odklejalne od opatrunku i kaniuli, metka do oznaczenia. Odporny na działanie środków dezynfekcyjnych zawierających alkohol. Niepylące, nierwące się w kierunku otwarcia opakowanie papierowe, zapewniające sterylną powierzchnię dla odłożenia opatrunku po otwarciu opakowania. Potwierdzenie bariery folii dla wirusów poniżej 27nm. Rozmiar 5x6cm. Opakowanie - 100 szt. </t>
    </r>
  </si>
  <si>
    <r>
      <t xml:space="preserve">Jednorazowa strzykawka dwuczęściowa , jałowa, nietoksyczna, wykonana z polipropylen – polietylen , sterylizowana tlenkiem etylenu; końcówka luer.  Trzon tłoka strzykawki  prosty  na całej długości – zwężony na końcu w komorze strzykawki, nie zawierają lateksu i PCV, na korpusie strzykawki –nazwa handlowa oraz typ strzykawki, rozszerzona niezmywalna czarna i czytelna skala, skala oznaczona cyframi co 1 ml, cyfry umieszczone bocznie na skali, tłok w kolorze kontrastującym, strzykawki o pojemności 2 ml skalowane co 0,1 ml (możliwość wypełnienia do min. 3ml) – podstawowa pojemność zaznaczona w kółku dla łatwiejszego odczytu, wysokość cyfr na skali 3,5mm -  op x 100szt. Kod kolorów na opakowaniu dla łatwego rozpoznania rozmiaru strzykawek. Opakowanie jednostkowe posiada datę produkcji oraz datę ważności.
</t>
    </r>
    <r>
      <rPr>
        <b/>
        <sz val="10"/>
        <rFont val="Garamond"/>
        <family val="1"/>
        <charset val="238"/>
      </rPr>
      <t>Zamawiający dopuszcza jednorazowe strzykawki dwuczęściowe, jałowe, nietoksyczne, wykonane z polipropylenu – polietylenu, sterylizowane tlenkiem etylenu; końcówka luer. Trzon tłoka strzykawki prosty na całej długości – niezwężony na końcu w komorze strzykawki, nie zawierają lateksu i PCV, na korpusie strzykawki – logo producenta, nominalna niezmywalna czarna i czytelna skala, skala oznaczona cyframi co 1 ml, cyfry umieszczone bocznie na skali, tłok w kolorze kontrastującym, strzykawki o pojemności 2 ml skalowane co 0,1 ml (bez możliwości wypełnienia do min. 3ml – oznaczenie skali nominalnej zgodne z normą 7886-1 dotyczącą strzykawek tj. bez podstawowej pojemności zaznaczonej w kółku), wysokość cyfr na skali 3mm - op x 100szt. Kod kolorów na opakowaniu zbiorczym dla łatwego rozpoznania rozmiaru strzykawek. Opakowanie jednostkowe posiada datę produkcji oraz datę ważności. 
Zamawiający dopuszcza: strzykaki jednorazowego użytku, dwuczęściowe, koncentryczne, luer, o pojemności 2 ml skala 0,1 ml. Nietoksyczne, bez zawartości latexu, PCV, DEHP, wykonane: cylinder-polipropylen, tłok polietylen, sterylizowana EO. Pakowana pojedynczo, opakowanie typu blister. Tłok niekontrastujący, biały. Oring zabezpieczający przed wypadaniem tłoka, bezwzględna szczelność strzykawki. Czytelna skala, trwała niezmywalna skala w kolorze czarnym bez rozszerzenia, długość skali na cylindrze odpowiada pojemności nominalnej strzykawki. Logo producenta strzykawki na cylindrze, co pozwala na szybką i wiarygodną identyfikacje bez opakowania jednorazowego. Opak. 100 szt.</t>
    </r>
  </si>
  <si>
    <r>
      <t xml:space="preserve">Sterylny, poliuretanowy opatrunek do mocowania kaniul obwodowych z małym wycięciem. Rozmiar 7 x 8,5 cm  (+/-20%) z ramką i metką. Wzmocniony włókninowym obrzeżem. Odporny na działanie środków dezynfekcyjnych zawierających alkohol. Klej akrylowy naniesiony równomiernie. Wyrób medyczny klasy IIa, opakowanie  typu folia-folia. Potwierdzenie bariery folii dla wirusów =&gt;27nm przez niezależne laboratorium na podstawie badań statystycznie znamiennej ilości próbek (min 32). 
</t>
    </r>
    <r>
      <rPr>
        <b/>
        <sz val="10"/>
        <rFont val="Garamond"/>
        <family val="1"/>
        <charset val="238"/>
      </rPr>
      <t xml:space="preserve"> </t>
    </r>
    <r>
      <rPr>
        <sz val="10"/>
        <color theme="6" tint="-0.499984740745262"/>
        <rFont val="Garamond"/>
        <family val="1"/>
        <charset val="238"/>
      </rPr>
      <t xml:space="preserve">
</t>
    </r>
  </si>
  <si>
    <t>Zamawiajavy dopuszcza zaoferowanie opatrunku hypoalergicznego włókninowego z rozciągliwej włókniny do mocowania i stabilizacji kaniul w naczyniu krwionośnym, który posiada wycięcie na port kaniuli oraz dodatkową podkładkę chłonną pod skrzydełka kaniuli. Bardzo łatwy do aplikacji nawet w rękawiczkach. Klej akrylowy hypoalergiczny wodoodporny wrażliwy na siłę nacisku, który dostosowuje się do wszystkich najdrobniejszych nierówności skóry i zwiększa siłę adhezji w ciągu pierwszych 24 godzin od aplikacji. Nie pozostawia kleju na skórze po odklejeniu. Część przylepna opatrunku jest zabezpieczona silikonowanym papierem. Nie zawiera lateksu. Opatrunki do mocowania kaniul są oznaczone znakiem CE i sklasyfikowane, zgodnie z regułą 4 dotyczącą wyrobów medycznych, jako wyroby klasy IIa. Rozmiar 76mmx51mm. Opakowanie 50 szt</t>
  </si>
  <si>
    <t xml:space="preserve">Zamawiający dopuszcza produkt, który nie ma potwierdzonej bariery folii dla wirusów przez niezależne laboratorium. </t>
  </si>
  <si>
    <t xml:space="preserve">Zamawiający dopuszcza możliwość zaoferowania sterylnego opatrunku do mocowania kaniul obwodowych z małym wycięciem w rozmiarze 7 x 9cm wykonany ze 100% włókniny poliestrowej z powłoką z hipoalergicznego kleju na bazie syntetycznego kauczuku oraz z laminowaną warstwą z przezroczystej, półprzepuszczalnej i wodoodpornej folii poliuretanowej z powłoką z hipoalergicznego kleju? Włókninowa ramka posiada otwór wypełniony folią poliuretanową. Umożliwia on obserwację miejsca wkłucia. Opatrunek jest odporny na działanie środków dezynfekcyjnych zawierających alkohol i należy do wyrobów medycznych klasy I sterylnej. Pakowany jest w opakowanie typu papier-folia. </t>
  </si>
  <si>
    <t xml:space="preserve">Zamawiający dopuszcza zaoferowanie opatrunków o poniższych parametrach: Sterylny, przezroczysty, wodoodporny, półprzepuszczalny opatrunek do mocowania kaniul obwodowych z wycięciem wzmocnionym włókniną, o wysokiej przylepności i przepuszczalności dla pary wodnej – współczynnik MVTR powyżej 14 000g/m2/24h/37st C (potwierdzone badaniami), hipoalergiczny klej akrylowy naniesiony w formie kratki. Opatrunek z łatwym systemem aplikacji, 2 włókninowe paski mocujące łatwo odklejalne od opatrunku i kaniuli, metka do oznaczenia. Odporny na działanie środków dezynfekcyjnych zawierających alkohol. Niepylące, nierwące się w kierunku otwarcia opakowanie papierowe zapewniające sterylną powierzchnię dla odłożenia opatrunku po otwarciu opakowania. Potwierdzenie bariery folii dla wirusów poniżej 27nm. Rozmiar 7x9cm. Opakowanie - 100 szt. </t>
  </si>
  <si>
    <r>
      <t xml:space="preserve">Jednorazowa strzykawka dwuczęściowa , jałowa, nietoksyczna, wykonana z polipropylen – polietylen , sterylizowana tlenkiem etylenu; końcówka luer.  Trzon tłoka strzykawki prosty na całej długości – zwężony na końcu w komorze strzykawki, nie zawierają lateksu i PCV, na korpusie strzykawki –nazwa handlowa oraz typ strzykawki, rozszerzona niezmywalna czarna i czytelna skala, skala oznaczona cyframi co 1 ml, cyfry umieszczone bocznie na skali, tłok w kolorze kontrastującym, strzykawki o pojemności 20 ml skalowane co 1 ml (możliwość wypełnienia do min. 24ml) – podstawowa pojemność zaznaczona w kółku dla łatwiejszego odczytu, wysokość cyfr na skali 4mm   -  op x 100szt. Kod kolorów na opakowaniu dla łatwego rozpoznania rozmiaru strzykawek. Opakowanie jednostkowe posiada datę produkcji oraz datę ważności.
</t>
    </r>
    <r>
      <rPr>
        <b/>
        <sz val="10"/>
        <rFont val="Garamond"/>
        <family val="1"/>
        <charset val="238"/>
      </rPr>
      <t xml:space="preserve">Zamawiajacy dopuszcza zaoferowanie jednorazowych strzykawek dwuczęściowych, jałowych, nietoksycznych, wykonanych z polipropylenu – polietylenu, sterylizowanych tlenkiem etylenu; końcówka luer. Trzon tłoka strzykawki prosty na całej długości – zwężony na końcu w komorze strzykawki, nie zawierają lateksu i PCV, na korpusie strzykawki –logo producenta, nominalna niezmywalna czarna i czytelna skala, skala oznaczona cyframi co 1 ml, cyfry umieszczone bocznie na skali, tłok w kolorze kontrastującym, strzykawki o pojemności 20 ml skalowane co 1 ml (bez możliwości wypełnienia do min. 24ml – oznaczenie skali nominalnej zgodne z normą 7886-1 dotyczącą strzykawek tj. bez podstawowej pojemności zaznaczonej w kółku), wysokość cyfr na skali 3mm - op x 80szt. Kod kolorów na opakowaniu zbiorczym dla łatwego rozpoznania rozmiaru strzykawek. Opakowanie jednostkowe posiada datę produkcji oraz datę ważności
Zamawiajacy dopuszcza strzykawki  jednorazowego użytku, dwuczęściowe, mimośrodkowe, luer, o pojemności 20 ml skala 1 ml. Nietoksyczne, bez zawartości latexu, PCV, DEHP, bisphenol A, wykonane: cylinder-polipropylen, tłok polietylen, sterylizowana EO. Pakowana pojedynczo (opakowanie typu blister).Tłok niekontrastujący, biały. Oring zabezpieczający przed wypadaniem tłoka, bezwzględna szczelność strzykawki. Czytelna skala, trwała niezmywalna skala w kolorze czarnym bez rozszerzenia, długość skali na cylindrze odpowiada pojemności nominalnej strzykawki. Logo producenta strzykawki na cylindrze, co pozwala na szybką i wiarygodną identyfikacje bez opakowania jednorazowego.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</si>
</sst>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zł&quot;_-;\-* #,##0.00\ &quot;zł&quot;_-;_-* &quot;-&quot;??\ &quot;zł&quot;_-;_-@_-"/>
    <numFmt numFmtId="43" formatCode="_-* #,##0.00\ _z_ł_-;\-* #,##0.00\ _z_ł_-;_-* &quot;-&quot;??\ _z_ł_-;_-@_-"/>
    <numFmt numFmtId="164" formatCode="_-* #,##0\ _z_ł_-;\-* #,##0\ _z_ł_-;_-* &quot;-&quot;??\ _z_ł_-;_-@_-"/>
  </numFmts>
  <fonts count="19">
    <font>
      <sz val="10"/>
      <name val="Arial CE"/>
      <charset val="238"/>
    </font>
    <font>
      <sz val="10"/>
      <name val="Arial CE"/>
      <charset val="238"/>
    </font>
    <font>
      <sz val="10"/>
      <name val="Arial CE"/>
      <charset val="238"/>
    </font>
    <font>
      <sz val="10"/>
      <name val="Arial"/>
      <family val="2"/>
      <charset val="238"/>
    </font>
    <font>
      <sz val="11"/>
      <name val="Garamond"/>
      <family val="1"/>
      <charset val="238"/>
    </font>
    <font>
      <b/>
      <sz val="11"/>
      <name val="Garamond"/>
      <family val="1"/>
      <charset val="238"/>
    </font>
    <font>
      <sz val="10"/>
      <name val="Arial CE"/>
      <family val="2"/>
      <charset val="238"/>
    </font>
    <font>
      <sz val="11"/>
      <color theme="1"/>
      <name val="Calibri"/>
      <family val="2"/>
      <scheme val="minor"/>
    </font>
    <font>
      <i/>
      <sz val="11"/>
      <name val="Garamond"/>
      <family val="1"/>
      <charset val="238"/>
    </font>
    <font>
      <sz val="11"/>
      <color theme="1"/>
      <name val="Garamond"/>
      <family val="1"/>
      <charset val="238"/>
    </font>
    <font>
      <sz val="11"/>
      <color indexed="8"/>
      <name val="Czcionka tekstu podstawowego"/>
      <family val="2"/>
      <charset val="238"/>
    </font>
    <font>
      <sz val="10"/>
      <name val="Garamond"/>
      <family val="1"/>
      <charset val="238"/>
    </font>
    <font>
      <sz val="11"/>
      <name val="Calibri"/>
      <family val="2"/>
      <charset val="238"/>
      <scheme val="minor"/>
    </font>
    <font>
      <sz val="11"/>
      <color rgb="FF0070C0"/>
      <name val="Garamond"/>
      <family val="1"/>
      <charset val="238"/>
    </font>
    <font>
      <sz val="10"/>
      <color rgb="FF00B0F0"/>
      <name val="Garamond"/>
      <family val="1"/>
      <charset val="238"/>
    </font>
    <font>
      <sz val="10"/>
      <color theme="1"/>
      <name val="Garamond"/>
      <family val="1"/>
      <charset val="238"/>
    </font>
    <font>
      <sz val="10"/>
      <color rgb="FF0070C0"/>
      <name val="Garamond"/>
      <family val="1"/>
      <charset val="238"/>
    </font>
    <font>
      <sz val="10"/>
      <color theme="6" tint="-0.499984740745262"/>
      <name val="Garamond"/>
      <family val="1"/>
      <charset val="238"/>
    </font>
    <font>
      <b/>
      <sz val="10"/>
      <name val="Garamond"/>
      <family val="1"/>
      <charset val="23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6">
    <xf numFmtId="0" fontId="0" fillId="0" borderId="0"/>
    <xf numFmtId="43" fontId="1"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0" fontId="3" fillId="0" borderId="0"/>
    <xf numFmtId="0" fontId="2" fillId="0" borderId="0"/>
    <xf numFmtId="0" fontId="3" fillId="0" borderId="0"/>
    <xf numFmtId="0" fontId="7" fillId="0" borderId="0"/>
    <xf numFmtId="0" fontId="6" fillId="0" borderId="0"/>
    <xf numFmtId="0" fontId="3" fillId="0" borderId="0"/>
    <xf numFmtId="0" fontId="6" fillId="0" borderId="0"/>
    <xf numFmtId="44" fontId="1" fillId="0" borderId="0" applyFont="0" applyFill="0" applyBorder="0" applyAlignment="0" applyProtection="0"/>
    <xf numFmtId="44" fontId="3" fillId="0" borderId="0" applyFont="0" applyFill="0" applyBorder="0" applyAlignment="0" applyProtection="0"/>
    <xf numFmtId="0" fontId="6" fillId="0" borderId="0"/>
    <xf numFmtId="0" fontId="1" fillId="0" borderId="0"/>
    <xf numFmtId="0" fontId="10" fillId="0" borderId="0"/>
  </cellStyleXfs>
  <cellXfs count="124">
    <xf numFmtId="0" fontId="0" fillId="0" borderId="0" xfId="0"/>
    <xf numFmtId="0" fontId="4" fillId="0" borderId="0" xfId="0" applyFont="1" applyFill="1" applyBorder="1" applyAlignment="1" applyProtection="1">
      <alignment horizontal="left" vertical="top" wrapText="1"/>
      <protection locked="0"/>
    </xf>
    <xf numFmtId="3" fontId="4" fillId="0" borderId="0" xfId="0" applyNumberFormat="1" applyFont="1" applyFill="1" applyBorder="1" applyAlignment="1" applyProtection="1">
      <alignment horizontal="right" vertical="top"/>
      <protection locked="0"/>
    </xf>
    <xf numFmtId="0" fontId="5" fillId="0" borderId="0" xfId="0" applyFont="1" applyFill="1" applyBorder="1" applyAlignment="1" applyProtection="1">
      <alignment horizontal="center" vertical="top"/>
      <protection locked="0"/>
    </xf>
    <xf numFmtId="3" fontId="4" fillId="0" borderId="0" xfId="0" applyNumberFormat="1"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4" fillId="0" borderId="0" xfId="0" applyFont="1" applyFill="1" applyAlignment="1" applyProtection="1">
      <alignment horizontal="left" vertical="top" wrapText="1"/>
      <protection locked="0"/>
    </xf>
    <xf numFmtId="0" fontId="4" fillId="0" borderId="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3" fontId="5" fillId="0" borderId="0" xfId="0" applyNumberFormat="1" applyFont="1" applyFill="1" applyBorder="1" applyAlignment="1" applyProtection="1">
      <alignment horizontal="left" vertical="top" wrapText="1"/>
      <protection locked="0"/>
    </xf>
    <xf numFmtId="3" fontId="4" fillId="0" borderId="0" xfId="0" applyNumberFormat="1" applyFont="1" applyFill="1" applyAlignment="1" applyProtection="1">
      <alignment horizontal="left" vertical="top" wrapText="1"/>
      <protection locked="0"/>
    </xf>
    <xf numFmtId="0" fontId="5" fillId="0" borderId="2"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xf>
    <xf numFmtId="0" fontId="4" fillId="0" borderId="3"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4" fillId="0" borderId="0" xfId="0" applyFont="1" applyFill="1" applyAlignment="1" applyProtection="1">
      <alignment horizontal="center" vertical="top" wrapText="1"/>
      <protection locked="0"/>
    </xf>
    <xf numFmtId="49" fontId="4" fillId="0" borderId="0" xfId="0" applyNumberFormat="1" applyFont="1" applyFill="1" applyBorder="1" applyAlignment="1" applyProtection="1">
      <alignment horizontal="center" vertical="top" wrapText="1"/>
      <protection locked="0"/>
    </xf>
    <xf numFmtId="0" fontId="4" fillId="0" borderId="0" xfId="0" applyFont="1" applyFill="1" applyBorder="1" applyAlignment="1" applyProtection="1">
      <alignment horizontal="left" vertical="top"/>
      <protection locked="0"/>
    </xf>
    <xf numFmtId="0" fontId="4" fillId="0" borderId="0" xfId="0" applyFont="1" applyFill="1" applyBorder="1" applyAlignment="1" applyProtection="1">
      <alignment horizontal="center" vertical="top"/>
      <protection locked="0"/>
    </xf>
    <xf numFmtId="0" fontId="4" fillId="0" borderId="0" xfId="0" applyFont="1" applyFill="1" applyBorder="1" applyAlignment="1" applyProtection="1">
      <alignment horizontal="center" vertical="top" wrapText="1"/>
      <protection locked="0"/>
    </xf>
    <xf numFmtId="3" fontId="4" fillId="0" borderId="0" xfId="0" applyNumberFormat="1" applyFont="1" applyFill="1" applyBorder="1" applyAlignment="1" applyProtection="1">
      <alignment horizontal="right" vertical="top" wrapText="1"/>
      <protection locked="0"/>
    </xf>
    <xf numFmtId="49" fontId="4" fillId="0" borderId="4" xfId="0" applyNumberFormat="1" applyFont="1" applyFill="1" applyBorder="1" applyAlignment="1" applyProtection="1">
      <alignment horizontal="left" vertical="top" wrapText="1"/>
      <protection locked="0"/>
    </xf>
    <xf numFmtId="49" fontId="4" fillId="0" borderId="0" xfId="0" applyNumberFormat="1" applyFont="1" applyFill="1" applyAlignment="1" applyProtection="1">
      <alignment horizontal="left" vertical="top" wrapText="1"/>
      <protection locked="0"/>
    </xf>
    <xf numFmtId="49" fontId="4" fillId="0" borderId="1" xfId="0" applyNumberFormat="1" applyFont="1" applyFill="1" applyBorder="1" applyAlignment="1" applyProtection="1">
      <alignment horizontal="left" vertical="top" wrapText="1"/>
      <protection locked="0"/>
    </xf>
    <xf numFmtId="3" fontId="4" fillId="0" borderId="1" xfId="0" applyNumberFormat="1" applyFont="1" applyFill="1" applyBorder="1" applyAlignment="1" applyProtection="1">
      <alignment horizontal="right" vertical="top" wrapText="1"/>
      <protection locked="0"/>
    </xf>
    <xf numFmtId="49" fontId="5" fillId="0" borderId="1" xfId="0" applyNumberFormat="1" applyFont="1" applyFill="1" applyBorder="1" applyAlignment="1" applyProtection="1">
      <alignment horizontal="left" vertical="top" wrapText="1"/>
      <protection locked="0"/>
    </xf>
    <xf numFmtId="3" fontId="5" fillId="0" borderId="1" xfId="0" applyNumberFormat="1" applyFont="1" applyFill="1" applyBorder="1" applyAlignment="1" applyProtection="1">
      <alignment horizontal="right" vertical="top" wrapText="1"/>
      <protection locked="0"/>
    </xf>
    <xf numFmtId="0" fontId="4" fillId="0" borderId="0" xfId="0" applyFont="1" applyFill="1" applyAlignment="1" applyProtection="1">
      <alignment horizontal="left" vertical="top"/>
      <protection locked="0"/>
    </xf>
    <xf numFmtId="0" fontId="4" fillId="0" borderId="0" xfId="0" applyFont="1" applyFill="1" applyAlignment="1" applyProtection="1">
      <alignment horizontal="right" vertical="top" wrapText="1"/>
      <protection locked="0"/>
    </xf>
    <xf numFmtId="0" fontId="4" fillId="0" borderId="0" xfId="0" applyFont="1" applyFill="1" applyAlignment="1" applyProtection="1">
      <alignment horizontal="right" vertical="top"/>
      <protection locked="0"/>
    </xf>
    <xf numFmtId="1" fontId="4" fillId="0" borderId="0" xfId="0" applyNumberFormat="1" applyFont="1" applyFill="1" applyAlignment="1" applyProtection="1">
      <alignment horizontal="left" vertical="top" wrapText="1"/>
      <protection locked="0"/>
    </xf>
    <xf numFmtId="0" fontId="4" fillId="0" borderId="0" xfId="0" applyFont="1" applyFill="1" applyBorder="1" applyAlignment="1" applyProtection="1">
      <alignment horizontal="right" vertical="top" wrapText="1"/>
      <protection locked="0"/>
    </xf>
    <xf numFmtId="0" fontId="5" fillId="0" borderId="0" xfId="0" applyFont="1" applyFill="1" applyBorder="1" applyAlignment="1" applyProtection="1">
      <alignment horizontal="left" vertical="top"/>
      <protection locked="0"/>
    </xf>
    <xf numFmtId="1" fontId="4" fillId="0" borderId="0" xfId="0" applyNumberFormat="1" applyFont="1" applyFill="1" applyBorder="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1" fontId="4" fillId="2" borderId="0" xfId="0" applyNumberFormat="1" applyFont="1" applyFill="1" applyBorder="1" applyAlignment="1" applyProtection="1">
      <alignment horizontal="left" vertical="top" wrapText="1"/>
      <protection locked="0"/>
    </xf>
    <xf numFmtId="0" fontId="4" fillId="2" borderId="0" xfId="0" applyFont="1" applyFill="1" applyBorder="1" applyAlignment="1" applyProtection="1">
      <alignment horizontal="center" vertical="top" wrapText="1"/>
      <protection locked="0"/>
    </xf>
    <xf numFmtId="0" fontId="5" fillId="2" borderId="1" xfId="0" applyFont="1" applyFill="1" applyBorder="1" applyAlignment="1" applyProtection="1">
      <alignment horizontal="left" vertical="top" wrapText="1"/>
      <protection locked="0"/>
    </xf>
    <xf numFmtId="44" fontId="4" fillId="2" borderId="5" xfId="0" applyNumberFormat="1" applyFont="1" applyFill="1" applyBorder="1" applyAlignment="1" applyProtection="1">
      <alignment horizontal="left" vertical="top" wrapText="1"/>
      <protection locked="0"/>
    </xf>
    <xf numFmtId="0" fontId="4" fillId="2" borderId="0" xfId="0" applyFont="1" applyFill="1" applyAlignment="1" applyProtection="1">
      <alignment horizontal="left" vertical="top" wrapText="1"/>
      <protection locked="0"/>
    </xf>
    <xf numFmtId="1" fontId="4" fillId="2" borderId="0" xfId="0" applyNumberFormat="1" applyFont="1" applyFill="1" applyAlignment="1" applyProtection="1">
      <alignment horizontal="left" vertical="top" wrapText="1"/>
      <protection locked="0"/>
    </xf>
    <xf numFmtId="0" fontId="4" fillId="2" borderId="0" xfId="0" applyFont="1" applyFill="1" applyAlignment="1" applyProtection="1">
      <alignment horizontal="center" vertical="top" wrapText="1"/>
      <protection locked="0"/>
    </xf>
    <xf numFmtId="0" fontId="5" fillId="2" borderId="1" xfId="0" applyFont="1" applyFill="1" applyBorder="1" applyAlignment="1" applyProtection="1">
      <alignment horizontal="center" vertical="center" wrapText="1"/>
      <protection locked="0"/>
    </xf>
    <xf numFmtId="0" fontId="5" fillId="0" borderId="0" xfId="0" applyFont="1" applyFill="1" applyAlignment="1" applyProtection="1">
      <alignment horizontal="center" vertical="center" wrapText="1"/>
      <protection locked="0"/>
    </xf>
    <xf numFmtId="0" fontId="4" fillId="2" borderId="1" xfId="0" applyNumberFormat="1" applyFont="1" applyFill="1" applyBorder="1" applyAlignment="1" applyProtection="1">
      <alignment horizontal="center" vertical="center" wrapText="1" shrinkToFit="1"/>
      <protection locked="0"/>
    </xf>
    <xf numFmtId="4" fontId="4" fillId="0" borderId="1" xfId="0" applyNumberFormat="1" applyFont="1" applyFill="1" applyBorder="1" applyAlignment="1" applyProtection="1">
      <alignment horizontal="center" vertical="center" wrapText="1" shrinkToFit="1"/>
      <protection locked="0"/>
    </xf>
    <xf numFmtId="44" fontId="4" fillId="0" borderId="1" xfId="0" applyNumberFormat="1" applyFont="1" applyFill="1" applyBorder="1" applyAlignment="1" applyProtection="1">
      <alignment horizontal="right" vertical="center" wrapText="1"/>
      <protection locked="0"/>
    </xf>
    <xf numFmtId="0" fontId="4" fillId="0" borderId="0" xfId="0" applyFont="1" applyFill="1" applyAlignment="1" applyProtection="1">
      <alignment horizontal="center" vertical="center" wrapText="1"/>
      <protection locked="0"/>
    </xf>
    <xf numFmtId="9" fontId="4" fillId="0" borderId="0" xfId="0" applyNumberFormat="1" applyFont="1" applyFill="1" applyAlignment="1" applyProtection="1">
      <alignment horizontal="left" vertical="top" wrapText="1"/>
      <protection locked="0"/>
    </xf>
    <xf numFmtId="3" fontId="4" fillId="2" borderId="5" xfId="0" applyNumberFormat="1" applyFont="1" applyFill="1" applyBorder="1" applyAlignment="1" applyProtection="1">
      <alignment horizontal="center" vertical="center" wrapText="1"/>
      <protection locked="0"/>
    </xf>
    <xf numFmtId="0" fontId="4" fillId="0" borderId="1" xfId="10" applyFont="1" applyFill="1" applyBorder="1" applyAlignment="1">
      <alignment horizontal="left" vertical="center" wrapText="1"/>
    </xf>
    <xf numFmtId="3" fontId="4" fillId="0" borderId="1" xfId="10" applyNumberFormat="1" applyFont="1" applyFill="1" applyBorder="1" applyAlignment="1" applyProtection="1">
      <alignment horizontal="center" vertical="center" wrapText="1"/>
    </xf>
    <xf numFmtId="0" fontId="4" fillId="0" borderId="0"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4" fillId="0" borderId="0" xfId="0" applyFont="1" applyFill="1" applyAlignment="1" applyProtection="1">
      <alignment horizontal="left" vertical="top" wrapText="1"/>
      <protection locked="0"/>
    </xf>
    <xf numFmtId="0" fontId="4" fillId="0" borderId="0" xfId="0" applyFont="1" applyFill="1" applyAlignment="1" applyProtection="1">
      <alignment horizontal="right" vertical="top" wrapText="1"/>
      <protection locked="0"/>
    </xf>
    <xf numFmtId="0" fontId="4" fillId="0" borderId="0" xfId="0" applyFont="1" applyFill="1" applyBorder="1" applyAlignment="1" applyProtection="1">
      <alignment horizontal="left" vertical="center" wrapText="1"/>
    </xf>
    <xf numFmtId="44" fontId="4" fillId="0" borderId="0" xfId="11" applyNumberFormat="1" applyFont="1" applyFill="1" applyBorder="1" applyAlignment="1" applyProtection="1">
      <alignment horizontal="right" vertical="center" wrapText="1"/>
      <protection locked="0"/>
    </xf>
    <xf numFmtId="3" fontId="9" fillId="0" borderId="1" xfId="10" applyNumberFormat="1" applyFont="1" applyFill="1" applyBorder="1" applyAlignment="1" applyProtection="1">
      <alignment horizontal="center" vertical="center" wrapText="1"/>
    </xf>
    <xf numFmtId="0" fontId="4" fillId="0" borderId="0" xfId="0" applyFont="1" applyFill="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4" fillId="2" borderId="1" xfId="0" applyFont="1" applyFill="1" applyBorder="1" applyAlignment="1" applyProtection="1">
      <alignment horizontal="center" vertical="center" wrapText="1"/>
      <protection locked="0"/>
    </xf>
    <xf numFmtId="164" fontId="5" fillId="2" borderId="1" xfId="1" applyNumberFormat="1" applyFont="1" applyFill="1" applyBorder="1" applyAlignment="1" applyProtection="1">
      <alignment horizontal="center" vertical="center" wrapText="1"/>
      <protection locked="0"/>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5" xfId="0" applyFont="1" applyFill="1" applyBorder="1" applyAlignment="1" applyProtection="1">
      <alignment horizontal="center" vertical="center" wrapText="1"/>
      <protection locked="0"/>
    </xf>
    <xf numFmtId="164" fontId="4" fillId="2" borderId="1" xfId="1" applyNumberFormat="1" applyFont="1" applyFill="1" applyBorder="1" applyAlignment="1" applyProtection="1">
      <alignment horizontal="center" vertical="center" wrapText="1"/>
      <protection locked="0"/>
    </xf>
    <xf numFmtId="0" fontId="9" fillId="2" borderId="5"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left" vertical="top" wrapText="1"/>
      <protection locked="0"/>
    </xf>
    <xf numFmtId="0" fontId="9" fillId="0" borderId="1" xfId="0" applyFont="1" applyBorder="1" applyAlignment="1">
      <alignment horizontal="center" vertical="center" wrapText="1"/>
    </xf>
    <xf numFmtId="44" fontId="4" fillId="0" borderId="0" xfId="11" applyNumberFormat="1" applyFont="1" applyFill="1" applyBorder="1" applyAlignment="1" applyProtection="1">
      <alignment horizontal="left" vertical="center" wrapText="1"/>
      <protection locked="0"/>
    </xf>
    <xf numFmtId="44" fontId="4" fillId="0" borderId="0" xfId="0" applyNumberFormat="1" applyFont="1" applyBorder="1" applyAlignment="1">
      <alignment horizontal="left" vertical="center" wrapText="1"/>
    </xf>
    <xf numFmtId="0" fontId="11" fillId="2" borderId="1" xfId="0" applyFont="1" applyFill="1" applyBorder="1" applyAlignment="1">
      <alignment horizontal="center" vertical="center" wrapText="1"/>
    </xf>
    <xf numFmtId="3" fontId="11" fillId="3" borderId="1" xfId="15" applyNumberFormat="1" applyFont="1" applyFill="1" applyBorder="1" applyAlignment="1">
      <alignment horizontal="center" vertical="center" wrapText="1"/>
    </xf>
    <xf numFmtId="0" fontId="4" fillId="0" borderId="1" xfId="10" applyFont="1" applyFill="1" applyBorder="1" applyAlignment="1">
      <alignment horizontal="left" vertical="top" wrapText="1"/>
    </xf>
    <xf numFmtId="0" fontId="4" fillId="0" borderId="1" xfId="0" applyFont="1" applyFill="1" applyBorder="1" applyAlignment="1">
      <alignment horizontal="left" vertical="top" wrapText="1"/>
    </xf>
    <xf numFmtId="0" fontId="4" fillId="3" borderId="1" xfId="10" applyFont="1" applyFill="1" applyBorder="1" applyAlignment="1">
      <alignment horizontal="left" vertical="center" wrapText="1"/>
    </xf>
    <xf numFmtId="0" fontId="4" fillId="3" borderId="1" xfId="0" applyFont="1" applyFill="1" applyBorder="1" applyAlignment="1">
      <alignment horizontal="left" vertical="center" wrapText="1"/>
    </xf>
    <xf numFmtId="3" fontId="4" fillId="3" borderId="1" xfId="15" applyNumberFormat="1" applyFont="1" applyFill="1" applyBorder="1" applyAlignment="1">
      <alignment horizontal="center" vertical="center" wrapText="1"/>
    </xf>
    <xf numFmtId="3" fontId="4" fillId="3" borderId="1" xfId="0" applyNumberFormat="1" applyFont="1" applyFill="1" applyBorder="1" applyAlignment="1" applyProtection="1">
      <alignment horizontal="center" vertical="center" wrapText="1"/>
      <protection locked="0"/>
    </xf>
    <xf numFmtId="0" fontId="5" fillId="0" borderId="0" xfId="0" applyFont="1" applyFill="1" applyAlignment="1" applyProtection="1">
      <alignment horizontal="right" vertical="top" wrapText="1"/>
      <protection locked="0"/>
    </xf>
    <xf numFmtId="3" fontId="4" fillId="0" borderId="1" xfId="15" applyNumberFormat="1" applyFont="1" applyFill="1" applyBorder="1" applyAlignment="1">
      <alignment horizontal="center" vertical="center" wrapText="1"/>
    </xf>
    <xf numFmtId="0" fontId="12" fillId="0" borderId="1" xfId="0" applyFont="1" applyFill="1" applyBorder="1" applyAlignment="1" applyProtection="1">
      <alignment horizontal="center" vertical="center" wrapText="1"/>
      <protection locked="0"/>
    </xf>
    <xf numFmtId="3" fontId="4" fillId="0" borderId="1" xfId="0" applyNumberFormat="1" applyFont="1" applyFill="1" applyBorder="1" applyAlignment="1">
      <alignment horizontal="center" vertical="center" wrapText="1"/>
    </xf>
    <xf numFmtId="3" fontId="4" fillId="0" borderId="1" xfId="0" applyNumberFormat="1" applyFont="1" applyFill="1" applyBorder="1" applyAlignment="1" applyProtection="1">
      <alignment horizontal="center" vertical="center" wrapText="1"/>
      <protection locked="0"/>
    </xf>
    <xf numFmtId="4" fontId="5" fillId="0" borderId="1" xfId="0" applyNumberFormat="1" applyFont="1" applyFill="1" applyBorder="1" applyAlignment="1" applyProtection="1">
      <alignment horizontal="center" vertical="center" wrapText="1" shrinkToFit="1"/>
      <protection locked="0"/>
    </xf>
    <xf numFmtId="0" fontId="11" fillId="0" borderId="1" xfId="0" applyFont="1" applyFill="1" applyBorder="1" applyAlignment="1">
      <alignment horizontal="left" vertical="center" wrapText="1"/>
    </xf>
    <xf numFmtId="0" fontId="4" fillId="0" borderId="0" xfId="0" applyFont="1" applyFill="1" applyAlignment="1" applyProtection="1">
      <alignment horizontal="left" vertical="top" wrapText="1"/>
      <protection locked="0"/>
    </xf>
    <xf numFmtId="0" fontId="15" fillId="2" borderId="1" xfId="0" applyFont="1" applyFill="1" applyBorder="1" applyAlignment="1" applyProtection="1">
      <alignment horizontal="left" vertical="center" wrapText="1"/>
      <protection locked="0"/>
    </xf>
    <xf numFmtId="0" fontId="11" fillId="0" borderId="1" xfId="0" applyFont="1" applyFill="1" applyBorder="1" applyAlignment="1" applyProtection="1">
      <alignment horizontal="left" vertical="center" wrapText="1"/>
      <protection locked="0"/>
    </xf>
    <xf numFmtId="0" fontId="11" fillId="0" borderId="1" xfId="10" applyFont="1" applyFill="1" applyBorder="1" applyAlignment="1">
      <alignment horizontal="left" vertical="center" wrapText="1"/>
    </xf>
    <xf numFmtId="0" fontId="4" fillId="3" borderId="1" xfId="10" applyFont="1" applyFill="1" applyBorder="1" applyAlignment="1">
      <alignment horizontal="left" vertical="top" wrapText="1"/>
    </xf>
    <xf numFmtId="0" fontId="4" fillId="0" borderId="0" xfId="0" applyFont="1" applyFill="1" applyAlignment="1" applyProtection="1">
      <alignment horizontal="left" vertical="top" wrapText="1"/>
      <protection locked="0"/>
    </xf>
    <xf numFmtId="0" fontId="4" fillId="0" borderId="0" xfId="0" applyFont="1" applyFill="1" applyAlignment="1" applyProtection="1">
      <alignment horizontal="right" vertical="top" wrapText="1"/>
      <protection locked="0"/>
    </xf>
    <xf numFmtId="0" fontId="5" fillId="0" borderId="0" xfId="0" applyFont="1" applyFill="1" applyAlignment="1" applyProtection="1">
      <alignment horizontal="left" vertical="top" wrapText="1"/>
      <protection locked="0"/>
    </xf>
    <xf numFmtId="0" fontId="5" fillId="0" borderId="0" xfId="0" applyFont="1" applyFill="1" applyBorder="1" applyAlignment="1" applyProtection="1">
      <alignment horizontal="center" vertical="top" wrapText="1"/>
      <protection locked="0"/>
    </xf>
    <xf numFmtId="0" fontId="4" fillId="0" borderId="1" xfId="0" applyFont="1" applyFill="1" applyBorder="1" applyAlignment="1" applyProtection="1">
      <alignment horizontal="left" vertical="top" wrapText="1"/>
      <protection locked="0"/>
    </xf>
    <xf numFmtId="49" fontId="4" fillId="0" borderId="1" xfId="0" applyNumberFormat="1" applyFont="1" applyFill="1" applyBorder="1" applyAlignment="1" applyProtection="1">
      <alignment horizontal="left" vertical="top" wrapText="1"/>
      <protection locked="0"/>
    </xf>
    <xf numFmtId="49" fontId="4" fillId="0" borderId="4" xfId="0" applyNumberFormat="1" applyFont="1" applyFill="1" applyBorder="1" applyAlignment="1" applyProtection="1">
      <alignment horizontal="left" vertical="top" wrapText="1"/>
      <protection locked="0"/>
    </xf>
    <xf numFmtId="49" fontId="4" fillId="0" borderId="5" xfId="0" applyNumberFormat="1" applyFont="1" applyFill="1" applyBorder="1" applyAlignment="1" applyProtection="1">
      <alignment horizontal="left" vertical="top" wrapText="1"/>
      <protection locked="0"/>
    </xf>
    <xf numFmtId="49" fontId="5" fillId="0" borderId="4" xfId="0" applyNumberFormat="1" applyFont="1" applyFill="1" applyBorder="1" applyAlignment="1" applyProtection="1">
      <alignment horizontal="left" vertical="top" wrapText="1"/>
      <protection locked="0"/>
    </xf>
    <xf numFmtId="0" fontId="4" fillId="0" borderId="6" xfId="0" applyFont="1" applyFill="1" applyBorder="1" applyAlignment="1" applyProtection="1">
      <alignment horizontal="left" vertical="top" wrapText="1"/>
      <protection locked="0"/>
    </xf>
    <xf numFmtId="49" fontId="4" fillId="0" borderId="6" xfId="0" applyNumberFormat="1" applyFont="1" applyFill="1" applyBorder="1" applyAlignment="1" applyProtection="1">
      <alignment horizontal="left" vertical="top" wrapText="1"/>
      <protection locked="0"/>
    </xf>
    <xf numFmtId="0" fontId="5" fillId="0" borderId="0" xfId="0" applyFont="1" applyFill="1" applyBorder="1" applyAlignment="1" applyProtection="1">
      <alignment horizontal="justify" vertical="top" wrapText="1"/>
      <protection locked="0"/>
    </xf>
    <xf numFmtId="44" fontId="4" fillId="0" borderId="3" xfId="11" applyNumberFormat="1" applyFont="1" applyFill="1" applyBorder="1" applyAlignment="1" applyProtection="1">
      <alignment horizontal="left" vertical="center" wrapText="1"/>
      <protection locked="0"/>
    </xf>
    <xf numFmtId="44" fontId="4" fillId="0" borderId="3" xfId="0" applyNumberFormat="1" applyFont="1" applyBorder="1" applyAlignment="1">
      <alignment horizontal="left" vertical="center" wrapText="1"/>
    </xf>
    <xf numFmtId="0" fontId="5" fillId="0" borderId="4" xfId="0" applyFont="1" applyFill="1" applyBorder="1" applyAlignment="1" applyProtection="1">
      <alignment horizontal="left" vertical="top" wrapText="1"/>
      <protection locked="0"/>
    </xf>
    <xf numFmtId="0" fontId="5" fillId="0" borderId="5"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4" xfId="0" applyFont="1" applyFill="1" applyBorder="1" applyAlignment="1" applyProtection="1">
      <alignment horizontal="center" vertical="top" wrapText="1"/>
      <protection locked="0"/>
    </xf>
    <xf numFmtId="0" fontId="5" fillId="0" borderId="5" xfId="0" applyFont="1" applyFill="1" applyBorder="1" applyAlignment="1" applyProtection="1">
      <alignment horizontal="center" vertical="top" wrapText="1"/>
      <protection locked="0"/>
    </xf>
    <xf numFmtId="3" fontId="5" fillId="0" borderId="7" xfId="0" applyNumberFormat="1" applyFont="1" applyFill="1" applyBorder="1" applyAlignment="1" applyProtection="1">
      <alignment horizontal="left" vertical="top" wrapText="1"/>
      <protection locked="0"/>
    </xf>
    <xf numFmtId="0" fontId="4" fillId="0" borderId="8" xfId="0" applyFont="1" applyBorder="1" applyAlignment="1">
      <alignment horizontal="left" vertical="top" wrapText="1"/>
    </xf>
    <xf numFmtId="0" fontId="4" fillId="0" borderId="0" xfId="0" applyFont="1" applyFill="1" applyBorder="1" applyAlignment="1" applyProtection="1">
      <alignment horizontal="left" vertical="top" wrapText="1"/>
      <protection locked="0"/>
    </xf>
    <xf numFmtId="0" fontId="4" fillId="0" borderId="0" xfId="0" applyFont="1" applyFill="1" applyAlignment="1" applyProtection="1">
      <alignment horizontal="left" vertical="top" wrapText="1"/>
      <protection locked="0"/>
    </xf>
    <xf numFmtId="49" fontId="4" fillId="0" borderId="0" xfId="0" applyNumberFormat="1" applyFont="1" applyFill="1" applyBorder="1" applyAlignment="1" applyProtection="1">
      <alignment vertical="top" wrapText="1"/>
      <protection locked="0"/>
    </xf>
    <xf numFmtId="0" fontId="4" fillId="0" borderId="0" xfId="0" applyFont="1" applyFill="1" applyBorder="1" applyAlignment="1" applyProtection="1">
      <alignment horizontal="justify" vertical="top" wrapText="1"/>
      <protection locked="0"/>
    </xf>
    <xf numFmtId="0" fontId="4" fillId="0" borderId="0" xfId="0" applyFont="1" applyFill="1" applyAlignment="1" applyProtection="1">
      <alignment horizontal="justify" vertical="top" wrapText="1"/>
      <protection locked="0"/>
    </xf>
    <xf numFmtId="0" fontId="4" fillId="0" borderId="0" xfId="0" applyFont="1" applyAlignment="1">
      <alignment horizontal="justify" vertical="top" wrapText="1"/>
    </xf>
    <xf numFmtId="0" fontId="4" fillId="0" borderId="0" xfId="0" applyFont="1" applyFill="1" applyAlignment="1">
      <alignment vertical="top" wrapText="1"/>
    </xf>
    <xf numFmtId="0" fontId="4" fillId="0" borderId="0" xfId="0" applyFont="1" applyFill="1" applyBorder="1" applyAlignment="1" applyProtection="1">
      <alignment horizontal="left" vertical="center" wrapText="1"/>
    </xf>
    <xf numFmtId="0" fontId="4" fillId="0" borderId="0" xfId="0" applyFont="1" applyFill="1" applyAlignment="1" applyProtection="1">
      <alignment horizontal="right" vertical="top" wrapText="1"/>
      <protection locked="0"/>
    </xf>
  </cellXfs>
  <cellStyles count="16">
    <cellStyle name="Dziesiętny" xfId="1" builtinId="3"/>
    <cellStyle name="Dziesiętny 2" xfId="2"/>
    <cellStyle name="Dziesiętny 3" xfId="3"/>
    <cellStyle name="Normalny" xfId="0" builtinId="0"/>
    <cellStyle name="Normalny 10" xfId="13"/>
    <cellStyle name="Normalny 2" xfId="4"/>
    <cellStyle name="Normalny 2 2" xfId="5"/>
    <cellStyle name="Normalny 2 2 2" xfId="14"/>
    <cellStyle name="Normalny 3" xfId="6"/>
    <cellStyle name="Normalny 4" xfId="7"/>
    <cellStyle name="Normalny 6 2" xfId="8"/>
    <cellStyle name="Normalny 7" xfId="9"/>
    <cellStyle name="Normalny 8" xfId="10"/>
    <cellStyle name="Normalny_Staplery i laparoskopia z kodami 2010" xfId="15"/>
    <cellStyle name="Walutowy" xfId="11" builtinId="4"/>
    <cellStyle name="Walutowy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tabColor theme="0" tint="-0.34998626667073579"/>
    <pageSetUpPr fitToPage="1"/>
  </sheetPr>
  <dimension ref="A1:F56"/>
  <sheetViews>
    <sheetView showGridLines="0" zoomScaleNormal="100" zoomScaleSheetLayoutView="100" zoomScalePageLayoutView="115" workbookViewId="0">
      <selection activeCell="K9" sqref="K9"/>
    </sheetView>
  </sheetViews>
  <sheetFormatPr defaultColWidth="9.109375" defaultRowHeight="14.4"/>
  <cols>
    <col min="1" max="1" width="3.5546875" style="1" customWidth="1"/>
    <col min="2" max="2" width="19.109375" style="1" customWidth="1"/>
    <col min="3" max="3" width="61.88671875" style="1" customWidth="1"/>
    <col min="4" max="4" width="23.6640625" style="4" customWidth="1"/>
    <col min="5" max="5" width="12.33203125" style="1" customWidth="1"/>
    <col min="6" max="10" width="9.109375" style="1"/>
    <col min="11" max="11" width="16.5546875" style="1" customWidth="1"/>
    <col min="12" max="13" width="16.109375" style="1" customWidth="1"/>
    <col min="14" max="16384" width="9.109375" style="1"/>
  </cols>
  <sheetData>
    <row r="1" spans="2:6" ht="18" customHeight="1">
      <c r="D1" s="2" t="s">
        <v>41</v>
      </c>
    </row>
    <row r="2" spans="2:6" ht="18" customHeight="1">
      <c r="B2" s="3"/>
      <c r="C2" s="3" t="s">
        <v>36</v>
      </c>
      <c r="D2" s="3"/>
    </row>
    <row r="3" spans="2:6" ht="18" customHeight="1"/>
    <row r="4" spans="2:6" ht="18" customHeight="1">
      <c r="B4" s="1" t="s">
        <v>29</v>
      </c>
      <c r="C4" s="5" t="s">
        <v>50</v>
      </c>
      <c r="E4" s="5"/>
    </row>
    <row r="5" spans="2:6" ht="18" customHeight="1">
      <c r="E5" s="5"/>
    </row>
    <row r="6" spans="2:6" ht="15.75" customHeight="1">
      <c r="B6" s="1" t="s">
        <v>28</v>
      </c>
      <c r="C6" s="105" t="s">
        <v>49</v>
      </c>
      <c r="D6" s="105"/>
      <c r="E6" s="6"/>
      <c r="F6" s="7"/>
    </row>
    <row r="7" spans="2:6" ht="14.25" customHeight="1"/>
    <row r="8" spans="2:6" ht="14.25" customHeight="1">
      <c r="B8" s="8" t="s">
        <v>24</v>
      </c>
      <c r="C8" s="110"/>
      <c r="D8" s="98"/>
      <c r="E8" s="5"/>
    </row>
    <row r="9" spans="2:6" ht="31.5" customHeight="1">
      <c r="B9" s="8" t="s">
        <v>52</v>
      </c>
      <c r="C9" s="111"/>
      <c r="D9" s="112"/>
      <c r="E9" s="5"/>
    </row>
    <row r="10" spans="2:6" ht="18" customHeight="1">
      <c r="B10" s="8" t="s">
        <v>23</v>
      </c>
      <c r="C10" s="108"/>
      <c r="D10" s="109"/>
      <c r="E10" s="5"/>
    </row>
    <row r="11" spans="2:6" ht="18" customHeight="1">
      <c r="B11" s="8" t="s">
        <v>30</v>
      </c>
      <c r="C11" s="108"/>
      <c r="D11" s="109"/>
      <c r="E11" s="5"/>
    </row>
    <row r="12" spans="2:6" ht="18" customHeight="1">
      <c r="B12" s="8" t="s">
        <v>31</v>
      </c>
      <c r="C12" s="108"/>
      <c r="D12" s="109"/>
      <c r="E12" s="5"/>
    </row>
    <row r="13" spans="2:6" ht="18" customHeight="1">
      <c r="B13" s="8" t="s">
        <v>32</v>
      </c>
      <c r="C13" s="108"/>
      <c r="D13" s="109"/>
      <c r="E13" s="5"/>
    </row>
    <row r="14" spans="2:6" ht="18" customHeight="1">
      <c r="B14" s="8" t="s">
        <v>33</v>
      </c>
      <c r="C14" s="108"/>
      <c r="D14" s="109"/>
      <c r="E14" s="5"/>
    </row>
    <row r="15" spans="2:6" ht="18" customHeight="1">
      <c r="B15" s="8" t="s">
        <v>34</v>
      </c>
      <c r="C15" s="108"/>
      <c r="D15" s="109"/>
      <c r="E15" s="5"/>
    </row>
    <row r="16" spans="2:6" ht="18" customHeight="1">
      <c r="B16" s="8" t="s">
        <v>35</v>
      </c>
      <c r="C16" s="108"/>
      <c r="D16" s="109"/>
      <c r="E16" s="5"/>
    </row>
    <row r="17" spans="1:6" ht="18" customHeight="1">
      <c r="C17" s="5"/>
      <c r="D17" s="10"/>
      <c r="E17" s="5"/>
    </row>
    <row r="18" spans="1:6" ht="18" customHeight="1">
      <c r="B18" s="115" t="s">
        <v>53</v>
      </c>
      <c r="C18" s="116"/>
      <c r="D18" s="11"/>
      <c r="E18" s="7"/>
    </row>
    <row r="19" spans="1:6" ht="18" customHeight="1" thickBot="1">
      <c r="C19" s="7"/>
      <c r="D19" s="11"/>
      <c r="E19" s="7"/>
    </row>
    <row r="20" spans="1:6" ht="18" customHeight="1" thickBot="1">
      <c r="B20" s="12" t="s">
        <v>9</v>
      </c>
      <c r="C20" s="113" t="s">
        <v>0</v>
      </c>
      <c r="D20" s="114"/>
    </row>
    <row r="21" spans="1:6" ht="18" customHeight="1">
      <c r="A21" s="13"/>
      <c r="B21" s="14" t="s">
        <v>14</v>
      </c>
      <c r="C21" s="106">
        <f>'1a - część 1'!F7</f>
        <v>0</v>
      </c>
      <c r="D21" s="107"/>
    </row>
    <row r="22" spans="1:6" ht="18" customHeight="1">
      <c r="A22" s="13"/>
      <c r="B22" s="15" t="s">
        <v>15</v>
      </c>
      <c r="C22" s="106">
        <f>'1a - część 2'!F7</f>
        <v>0</v>
      </c>
      <c r="D22" s="107"/>
    </row>
    <row r="23" spans="1:6" ht="18" customHeight="1">
      <c r="A23" s="13"/>
      <c r="B23" s="14" t="s">
        <v>16</v>
      </c>
      <c r="C23" s="106">
        <f>'1a - część 3'!F7</f>
        <v>0</v>
      </c>
      <c r="D23" s="107"/>
    </row>
    <row r="24" spans="1:6" ht="18" customHeight="1">
      <c r="A24" s="13"/>
      <c r="B24" s="15" t="s">
        <v>17</v>
      </c>
      <c r="C24" s="106">
        <f>'1a - część 4'!F7</f>
        <v>0</v>
      </c>
      <c r="D24" s="107"/>
    </row>
    <row r="25" spans="1:6" ht="18" customHeight="1">
      <c r="A25" s="13"/>
      <c r="B25" s="14" t="s">
        <v>18</v>
      </c>
      <c r="C25" s="106">
        <f>'1a - część 5'!F7</f>
        <v>0</v>
      </c>
      <c r="D25" s="107"/>
    </row>
    <row r="26" spans="1:6" ht="18" customHeight="1">
      <c r="A26" s="13"/>
      <c r="B26" s="15" t="s">
        <v>19</v>
      </c>
      <c r="C26" s="106">
        <f>'1a - część 6'!F7</f>
        <v>0</v>
      </c>
      <c r="D26" s="107"/>
    </row>
    <row r="27" spans="1:6" ht="18" customHeight="1">
      <c r="A27" s="13"/>
      <c r="B27" s="14" t="s">
        <v>20</v>
      </c>
      <c r="C27" s="106">
        <f>'1a - część 7'!F7</f>
        <v>0</v>
      </c>
      <c r="D27" s="107"/>
    </row>
    <row r="28" spans="1:6" s="70" customFormat="1" ht="18" customHeight="1">
      <c r="A28" s="13"/>
      <c r="B28" s="58"/>
      <c r="C28" s="72"/>
      <c r="D28" s="73"/>
    </row>
    <row r="29" spans="1:6" s="70" customFormat="1" ht="72.599999999999994" customHeight="1">
      <c r="A29" s="13"/>
      <c r="B29" s="122" t="s">
        <v>47</v>
      </c>
      <c r="C29" s="122"/>
      <c r="D29" s="122"/>
    </row>
    <row r="30" spans="1:6" s="53" customFormat="1" ht="15" customHeight="1">
      <c r="A30" s="13"/>
      <c r="B30" s="58"/>
      <c r="C30" s="59"/>
      <c r="D30" s="59"/>
    </row>
    <row r="31" spans="1:6" ht="21" customHeight="1">
      <c r="A31" s="1">
        <v>1</v>
      </c>
      <c r="B31" s="116" t="s">
        <v>27</v>
      </c>
      <c r="C31" s="115"/>
      <c r="D31" s="121"/>
      <c r="E31" s="16"/>
    </row>
    <row r="32" spans="1:6" ht="49.95" customHeight="1">
      <c r="A32" s="1">
        <f>A31+1</f>
        <v>2</v>
      </c>
      <c r="B32" s="117" t="s">
        <v>54</v>
      </c>
      <c r="C32" s="117"/>
      <c r="D32" s="117"/>
      <c r="E32" s="17"/>
      <c r="F32" s="7"/>
    </row>
    <row r="33" spans="1:6" s="18" customFormat="1" ht="62.4" customHeight="1">
      <c r="A33" s="62">
        <f t="shared" ref="A33:A38" si="0">A32+1</f>
        <v>3</v>
      </c>
      <c r="B33" s="118" t="s">
        <v>51</v>
      </c>
      <c r="C33" s="118"/>
      <c r="D33" s="118"/>
      <c r="E33" s="19"/>
    </row>
    <row r="34" spans="1:6" ht="40.5" customHeight="1">
      <c r="A34" s="62">
        <f t="shared" si="0"/>
        <v>4</v>
      </c>
      <c r="B34" s="118" t="s">
        <v>55</v>
      </c>
      <c r="C34" s="119"/>
      <c r="D34" s="119"/>
      <c r="E34" s="16"/>
      <c r="F34" s="7"/>
    </row>
    <row r="35" spans="1:6" ht="27.75" customHeight="1">
      <c r="A35" s="62">
        <f t="shared" si="0"/>
        <v>5</v>
      </c>
      <c r="B35" s="115" t="s">
        <v>21</v>
      </c>
      <c r="C35" s="116"/>
      <c r="D35" s="116"/>
      <c r="E35" s="16"/>
      <c r="F35" s="7"/>
    </row>
    <row r="36" spans="1:6" ht="39.75" customHeight="1">
      <c r="A36" s="62">
        <f t="shared" si="0"/>
        <v>6</v>
      </c>
      <c r="B36" s="118" t="s">
        <v>22</v>
      </c>
      <c r="C36" s="119"/>
      <c r="D36" s="119"/>
      <c r="E36" s="16"/>
      <c r="F36" s="7"/>
    </row>
    <row r="37" spans="1:6" ht="89.4" customHeight="1">
      <c r="A37" s="62">
        <f t="shared" si="0"/>
        <v>7</v>
      </c>
      <c r="B37" s="118" t="s">
        <v>43</v>
      </c>
      <c r="C37" s="120"/>
      <c r="D37" s="120"/>
      <c r="E37" s="16"/>
      <c r="F37" s="7"/>
    </row>
    <row r="38" spans="1:6" ht="18" customHeight="1">
      <c r="A38" s="62">
        <f t="shared" si="0"/>
        <v>8</v>
      </c>
      <c r="B38" s="6" t="s">
        <v>1</v>
      </c>
      <c r="C38" s="7"/>
      <c r="D38" s="1"/>
      <c r="E38" s="20"/>
    </row>
    <row r="39" spans="1:6" ht="11.4" customHeight="1">
      <c r="B39" s="7"/>
      <c r="C39" s="7"/>
      <c r="D39" s="21"/>
      <c r="E39" s="20"/>
    </row>
    <row r="40" spans="1:6" ht="18" customHeight="1">
      <c r="B40" s="100" t="s">
        <v>11</v>
      </c>
      <c r="C40" s="104"/>
      <c r="D40" s="101"/>
      <c r="E40" s="20"/>
    </row>
    <row r="41" spans="1:6" ht="18" customHeight="1">
      <c r="B41" s="100" t="s">
        <v>2</v>
      </c>
      <c r="C41" s="101"/>
      <c r="D41" s="8"/>
      <c r="E41" s="20"/>
    </row>
    <row r="42" spans="1:6" ht="18" customHeight="1">
      <c r="B42" s="102"/>
      <c r="C42" s="103"/>
      <c r="D42" s="8"/>
      <c r="E42" s="20"/>
    </row>
    <row r="43" spans="1:6" ht="18" customHeight="1">
      <c r="B43" s="102"/>
      <c r="C43" s="103"/>
      <c r="D43" s="8"/>
      <c r="E43" s="20"/>
    </row>
    <row r="44" spans="1:6" ht="18" customHeight="1">
      <c r="B44" s="102"/>
      <c r="C44" s="103"/>
      <c r="D44" s="8"/>
      <c r="E44" s="20"/>
    </row>
    <row r="45" spans="1:6" ht="15" customHeight="1">
      <c r="B45" s="23" t="s">
        <v>4</v>
      </c>
      <c r="C45" s="23"/>
      <c r="D45" s="21"/>
      <c r="E45" s="20"/>
    </row>
    <row r="46" spans="1:6" ht="18" customHeight="1">
      <c r="B46" s="100" t="s">
        <v>12</v>
      </c>
      <c r="C46" s="104"/>
      <c r="D46" s="101"/>
      <c r="E46" s="20"/>
    </row>
    <row r="47" spans="1:6" ht="18" customHeight="1">
      <c r="B47" s="24" t="s">
        <v>2</v>
      </c>
      <c r="C47" s="22" t="s">
        <v>3</v>
      </c>
      <c r="D47" s="25" t="s">
        <v>5</v>
      </c>
      <c r="E47" s="20"/>
    </row>
    <row r="48" spans="1:6" ht="18" customHeight="1">
      <c r="B48" s="26"/>
      <c r="C48" s="22"/>
      <c r="D48" s="27"/>
      <c r="E48" s="20"/>
    </row>
    <row r="49" spans="2:5" ht="18" customHeight="1">
      <c r="B49" s="26"/>
      <c r="C49" s="22"/>
      <c r="D49" s="27"/>
      <c r="E49" s="20"/>
    </row>
    <row r="50" spans="2:5" ht="18" customHeight="1">
      <c r="B50" s="23"/>
      <c r="C50" s="23"/>
      <c r="D50" s="21"/>
      <c r="E50" s="20"/>
    </row>
    <row r="51" spans="2:5" ht="18" customHeight="1">
      <c r="B51" s="100" t="s">
        <v>13</v>
      </c>
      <c r="C51" s="104"/>
      <c r="D51" s="101"/>
      <c r="E51" s="20"/>
    </row>
    <row r="52" spans="2:5" ht="18" customHeight="1">
      <c r="B52" s="99" t="s">
        <v>6</v>
      </c>
      <c r="C52" s="99"/>
      <c r="D52" s="8"/>
    </row>
    <row r="53" spans="2:5" ht="18" customHeight="1">
      <c r="B53" s="98"/>
      <c r="C53" s="98"/>
      <c r="D53" s="8"/>
    </row>
    <row r="54" spans="2:5" ht="18" customHeight="1"/>
    <row r="55" spans="2:5" ht="18" customHeight="1">
      <c r="B55" s="97"/>
      <c r="C55" s="97"/>
      <c r="D55" s="97"/>
    </row>
    <row r="56" spans="2:5" ht="18" customHeight="1">
      <c r="D56" s="1"/>
    </row>
  </sheetData>
  <mergeCells count="37">
    <mergeCell ref="C16:D16"/>
    <mergeCell ref="B40:D40"/>
    <mergeCell ref="B32:D32"/>
    <mergeCell ref="B34:D34"/>
    <mergeCell ref="B37:D37"/>
    <mergeCell ref="B31:D31"/>
    <mergeCell ref="B36:D36"/>
    <mergeCell ref="B35:D35"/>
    <mergeCell ref="B33:D33"/>
    <mergeCell ref="C25:D25"/>
    <mergeCell ref="C26:D26"/>
    <mergeCell ref="B29:D29"/>
    <mergeCell ref="C6:D6"/>
    <mergeCell ref="C27:D27"/>
    <mergeCell ref="C11:D11"/>
    <mergeCell ref="C8:D8"/>
    <mergeCell ref="C9:D9"/>
    <mergeCell ref="C10:D10"/>
    <mergeCell ref="C12:D12"/>
    <mergeCell ref="C14:D14"/>
    <mergeCell ref="C13:D13"/>
    <mergeCell ref="C23:D23"/>
    <mergeCell ref="C24:D24"/>
    <mergeCell ref="C20:D20"/>
    <mergeCell ref="C22:D22"/>
    <mergeCell ref="C21:D21"/>
    <mergeCell ref="C15:D15"/>
    <mergeCell ref="B18:C18"/>
    <mergeCell ref="B55:D55"/>
    <mergeCell ref="B53:C53"/>
    <mergeCell ref="B52:C52"/>
    <mergeCell ref="B41:C41"/>
    <mergeCell ref="B42:C42"/>
    <mergeCell ref="B44:C44"/>
    <mergeCell ref="B51:D51"/>
    <mergeCell ref="B46:D46"/>
    <mergeCell ref="B43:C43"/>
  </mergeCells>
  <phoneticPr fontId="0" type="noConversion"/>
  <printOptions horizontalCentered="1"/>
  <pageMargins left="0.7" right="0.7" top="0.75" bottom="0.75" header="0.3" footer="0.3"/>
  <pageSetup paperSize="9" scale="82" fitToHeight="0" orientation="portrait" horizontalDpi="300" r:id="rId1"/>
  <headerFooter alignWithMargins="0">
    <oddFooter xml:space="preserve">&amp;C&amp;"-,Standardowy"&amp;9Strona &amp;P&amp;R&amp;"-,Standardowy"&amp;9pieczęć i podpis osoby (osób) upoważnionej
do reprezentowania wykonawcy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13"/>
  <sheetViews>
    <sheetView showGridLines="0" tabSelected="1" view="pageBreakPreview" topLeftCell="B12" zoomScale="68" zoomScaleNormal="100" zoomScaleSheetLayoutView="68" zoomScalePageLayoutView="85" workbookViewId="0">
      <selection activeCell="R12" sqref="R12"/>
    </sheetView>
  </sheetViews>
  <sheetFormatPr defaultColWidth="9.109375" defaultRowHeight="14.4"/>
  <cols>
    <col min="1" max="1" width="5.33203125" style="56" customWidth="1"/>
    <col min="2" max="2" width="100.44140625" style="56" customWidth="1"/>
    <col min="3" max="3" width="16.44140625" style="31" customWidth="1"/>
    <col min="4" max="4" width="14.77734375" style="57" customWidth="1"/>
    <col min="5" max="5" width="18.5546875" style="56" customWidth="1"/>
    <col min="6" max="6" width="19" style="56" customWidth="1"/>
    <col min="7" max="7" width="18" style="56" customWidth="1"/>
    <col min="8" max="8" width="15.77734375" style="56" customWidth="1"/>
    <col min="9" max="10" width="14.33203125" style="56" customWidth="1"/>
    <col min="11" max="16384" width="9.109375" style="56"/>
  </cols>
  <sheetData>
    <row r="1" spans="1:10">
      <c r="B1" s="28" t="str">
        <f>'Załącznik 1'!C4</f>
        <v>DFP.271.229.2018.AG</v>
      </c>
      <c r="C1" s="56"/>
      <c r="H1" s="30" t="s">
        <v>45</v>
      </c>
      <c r="I1" s="30"/>
      <c r="J1" s="30"/>
    </row>
    <row r="2" spans="1:10">
      <c r="E2" s="116"/>
      <c r="F2" s="116"/>
      <c r="G2" s="123" t="s">
        <v>44</v>
      </c>
      <c r="H2" s="123"/>
    </row>
    <row r="4" spans="1:10">
      <c r="B4" s="82" t="s">
        <v>57</v>
      </c>
      <c r="C4" s="54">
        <v>1</v>
      </c>
      <c r="D4" s="32"/>
      <c r="E4" s="33" t="s">
        <v>10</v>
      </c>
      <c r="F4" s="5"/>
      <c r="G4" s="55"/>
      <c r="H4" s="55"/>
    </row>
    <row r="5" spans="1:10">
      <c r="B5" s="6"/>
      <c r="C5" s="34"/>
      <c r="D5" s="32"/>
      <c r="E5" s="33"/>
      <c r="F5" s="5"/>
      <c r="G5" s="55"/>
      <c r="H5" s="55"/>
    </row>
    <row r="6" spans="1:10">
      <c r="A6" s="6"/>
      <c r="C6" s="34"/>
      <c r="D6" s="32"/>
      <c r="E6" s="55"/>
      <c r="F6" s="55"/>
      <c r="G6" s="55"/>
      <c r="H6" s="55"/>
    </row>
    <row r="7" spans="1:10">
      <c r="A7" s="35"/>
      <c r="B7" s="35"/>
      <c r="C7" s="36"/>
      <c r="D7" s="37"/>
      <c r="E7" s="38" t="s">
        <v>0</v>
      </c>
      <c r="F7" s="39">
        <f>SUM(H10:H13)</f>
        <v>0</v>
      </c>
      <c r="G7" s="40"/>
      <c r="H7" s="40"/>
    </row>
    <row r="8" spans="1:10" ht="12.75" customHeight="1">
      <c r="A8" s="40"/>
      <c r="B8" s="35"/>
      <c r="C8" s="41"/>
      <c r="D8" s="42"/>
      <c r="E8" s="40"/>
      <c r="F8" s="40"/>
      <c r="G8" s="40"/>
      <c r="H8" s="40"/>
    </row>
    <row r="9" spans="1:10" s="44" customFormat="1" ht="43.2" customHeight="1">
      <c r="A9" s="43" t="s">
        <v>25</v>
      </c>
      <c r="B9" s="43" t="s">
        <v>37</v>
      </c>
      <c r="C9" s="64" t="s">
        <v>26</v>
      </c>
      <c r="D9" s="66" t="s">
        <v>46</v>
      </c>
      <c r="E9" s="43" t="s">
        <v>38</v>
      </c>
      <c r="F9" s="43" t="s">
        <v>39</v>
      </c>
      <c r="G9" s="43" t="s">
        <v>40</v>
      </c>
      <c r="H9" s="43" t="s">
        <v>8</v>
      </c>
    </row>
    <row r="10" spans="1:10" s="44" customFormat="1" ht="313.8" customHeight="1">
      <c r="A10" s="43">
        <v>1</v>
      </c>
      <c r="B10" s="88" t="s">
        <v>86</v>
      </c>
      <c r="C10" s="75">
        <v>1200000</v>
      </c>
      <c r="D10" s="74" t="s">
        <v>56</v>
      </c>
      <c r="E10" s="43"/>
      <c r="F10" s="43"/>
      <c r="G10" s="43"/>
      <c r="H10" s="47">
        <f>ROUND(ROUND(C10,2)*ROUND(G10,2),2)</f>
        <v>0</v>
      </c>
    </row>
    <row r="11" spans="1:10" s="44" customFormat="1" ht="297" customHeight="1">
      <c r="A11" s="43">
        <f>A10+1</f>
        <v>2</v>
      </c>
      <c r="B11" s="88" t="s">
        <v>82</v>
      </c>
      <c r="C11" s="75">
        <v>1350000</v>
      </c>
      <c r="D11" s="74" t="s">
        <v>56</v>
      </c>
      <c r="E11" s="43"/>
      <c r="F11" s="43"/>
      <c r="G11" s="43"/>
      <c r="H11" s="47">
        <f t="shared" ref="H11:H13" si="0">ROUND(ROUND(C11,2)*ROUND(G11,2),2)</f>
        <v>0</v>
      </c>
    </row>
    <row r="12" spans="1:10" s="44" customFormat="1" ht="296.39999999999998" customHeight="1">
      <c r="A12" s="43">
        <f t="shared" ref="A12:A13" si="1">A11+1</f>
        <v>3</v>
      </c>
      <c r="B12" s="88" t="s">
        <v>83</v>
      </c>
      <c r="C12" s="75">
        <v>1400000</v>
      </c>
      <c r="D12" s="74" t="s">
        <v>56</v>
      </c>
      <c r="E12" s="43"/>
      <c r="F12" s="43"/>
      <c r="G12" s="43"/>
      <c r="H12" s="47">
        <f t="shared" si="0"/>
        <v>0</v>
      </c>
    </row>
    <row r="13" spans="1:10" s="44" customFormat="1" ht="305.39999999999998" customHeight="1">
      <c r="A13" s="43">
        <f t="shared" si="1"/>
        <v>4</v>
      </c>
      <c r="B13" s="88" t="s">
        <v>92</v>
      </c>
      <c r="C13" s="75">
        <v>1500000</v>
      </c>
      <c r="D13" s="74" t="s">
        <v>56</v>
      </c>
      <c r="E13" s="43"/>
      <c r="F13" s="43"/>
      <c r="G13" s="43"/>
      <c r="H13" s="47">
        <f t="shared" si="0"/>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P19"/>
  <sheetViews>
    <sheetView showGridLines="0" view="pageBreakPreview" zoomScale="49" zoomScaleNormal="100" zoomScaleSheetLayoutView="49" zoomScalePageLayoutView="85" workbookViewId="0">
      <selection activeCell="N19" sqref="N19"/>
    </sheetView>
  </sheetViews>
  <sheetFormatPr defaultColWidth="9.109375" defaultRowHeight="14.4"/>
  <cols>
    <col min="1" max="1" width="5.33203125" style="7" customWidth="1"/>
    <col min="2" max="2" width="94" style="7" customWidth="1"/>
    <col min="3" max="3" width="10.6640625" style="31" customWidth="1"/>
    <col min="4" max="4" width="7.33203125" style="29" customWidth="1"/>
    <col min="5" max="5" width="18.33203125" style="7" customWidth="1"/>
    <col min="6" max="6" width="18.21875" style="7" customWidth="1"/>
    <col min="7" max="7" width="13.5546875" style="7" customWidth="1"/>
    <col min="8" max="8" width="16.6640625" style="7" customWidth="1"/>
    <col min="9" max="9" width="18.109375" style="7" customWidth="1"/>
    <col min="10" max="10" width="20.6640625" style="7" customWidth="1"/>
    <col min="11" max="11" width="8" style="7" customWidth="1"/>
    <col min="12" max="12" width="15.88671875" style="7" customWidth="1"/>
    <col min="13" max="13" width="15.88671875" style="49" customWidth="1"/>
    <col min="14" max="14" width="15.88671875" style="7" customWidth="1"/>
    <col min="15" max="16" width="14.33203125" style="7" customWidth="1"/>
    <col min="17" max="17" width="15.33203125" style="7" customWidth="1"/>
    <col min="18" max="16384" width="9.109375" style="7"/>
  </cols>
  <sheetData>
    <row r="1" spans="1:16">
      <c r="B1" s="28" t="str">
        <f>'Załącznik 1'!C4</f>
        <v>DFP.271.229.2018.AG</v>
      </c>
      <c r="C1" s="7"/>
      <c r="G1" s="123" t="s">
        <v>42</v>
      </c>
      <c r="H1" s="123"/>
      <c r="J1" s="30"/>
      <c r="O1" s="30"/>
      <c r="P1" s="30"/>
    </row>
    <row r="2" spans="1:16">
      <c r="E2" s="116"/>
      <c r="F2" s="116"/>
      <c r="G2" s="123" t="s">
        <v>44</v>
      </c>
      <c r="H2" s="123"/>
    </row>
    <row r="4" spans="1:16">
      <c r="B4" s="82" t="s">
        <v>57</v>
      </c>
      <c r="C4" s="9">
        <v>2</v>
      </c>
      <c r="D4" s="32"/>
      <c r="E4" s="33" t="s">
        <v>10</v>
      </c>
      <c r="F4" s="5"/>
      <c r="G4" s="5"/>
      <c r="H4" s="5"/>
      <c r="I4" s="1"/>
      <c r="J4" s="1"/>
      <c r="P4" s="28"/>
    </row>
    <row r="5" spans="1:16">
      <c r="B5" s="6"/>
      <c r="C5" s="34"/>
      <c r="D5" s="32"/>
      <c r="E5" s="33"/>
      <c r="F5" s="5"/>
      <c r="G5" s="5"/>
      <c r="H5" s="5"/>
      <c r="I5" s="1"/>
      <c r="J5" s="1"/>
      <c r="P5" s="28"/>
    </row>
    <row r="6" spans="1:16">
      <c r="A6" s="6"/>
      <c r="C6" s="34"/>
      <c r="D6" s="32"/>
      <c r="E6" s="1"/>
      <c r="F6" s="1"/>
      <c r="G6" s="1"/>
      <c r="H6" s="1"/>
      <c r="I6" s="1"/>
      <c r="J6" s="1"/>
    </row>
    <row r="7" spans="1:16">
      <c r="A7" s="35"/>
      <c r="B7" s="35"/>
      <c r="C7" s="36"/>
      <c r="D7" s="37"/>
      <c r="E7" s="38" t="s">
        <v>0</v>
      </c>
      <c r="F7" s="39">
        <f>SUM(H10:H10)</f>
        <v>0</v>
      </c>
      <c r="G7" s="40"/>
      <c r="H7" s="40"/>
      <c r="M7" s="7"/>
    </row>
    <row r="8" spans="1:16" ht="12.75" customHeight="1">
      <c r="A8" s="40"/>
      <c r="B8" s="35"/>
      <c r="C8" s="41"/>
      <c r="D8" s="42"/>
      <c r="E8" s="40"/>
      <c r="F8" s="40"/>
      <c r="G8" s="40"/>
      <c r="H8" s="40"/>
      <c r="M8" s="7"/>
    </row>
    <row r="9" spans="1:16" s="44" customFormat="1" ht="43.2" customHeight="1">
      <c r="A9" s="43" t="s">
        <v>25</v>
      </c>
      <c r="B9" s="43" t="s">
        <v>37</v>
      </c>
      <c r="C9" s="64" t="s">
        <v>26</v>
      </c>
      <c r="D9" s="66" t="s">
        <v>46</v>
      </c>
      <c r="E9" s="43" t="s">
        <v>38</v>
      </c>
      <c r="F9" s="43" t="s">
        <v>39</v>
      </c>
      <c r="G9" s="43" t="s">
        <v>40</v>
      </c>
      <c r="H9" s="43" t="s">
        <v>8</v>
      </c>
    </row>
    <row r="10" spans="1:16" s="48" customFormat="1" ht="82.2" customHeight="1">
      <c r="A10" s="63">
        <v>1</v>
      </c>
      <c r="B10" s="90" t="s">
        <v>87</v>
      </c>
      <c r="C10" s="50">
        <v>1174300</v>
      </c>
      <c r="D10" s="67" t="s">
        <v>56</v>
      </c>
      <c r="E10" s="45"/>
      <c r="F10" s="45"/>
      <c r="G10" s="46"/>
      <c r="H10" s="47">
        <f>ROUND(ROUND(C10,2)*ROUND(G10,2),2)</f>
        <v>0</v>
      </c>
    </row>
    <row r="11" spans="1:16">
      <c r="B11" s="89"/>
    </row>
    <row r="12" spans="1:16" s="94" customFormat="1" ht="135.6" customHeight="1">
      <c r="B12" s="96" t="s">
        <v>88</v>
      </c>
      <c r="C12" s="31"/>
      <c r="D12" s="95"/>
      <c r="M12" s="49"/>
    </row>
    <row r="13" spans="1:16" s="94" customFormat="1" ht="37.799999999999997" customHeight="1">
      <c r="B13" s="96" t="s">
        <v>89</v>
      </c>
      <c r="C13" s="31"/>
      <c r="D13" s="95"/>
      <c r="M13" s="49"/>
    </row>
    <row r="14" spans="1:16" s="94" customFormat="1" ht="116.4" customHeight="1">
      <c r="B14" s="96" t="s">
        <v>90</v>
      </c>
      <c r="C14" s="31"/>
      <c r="D14" s="95"/>
      <c r="M14" s="49"/>
    </row>
    <row r="15" spans="1:16" s="94" customFormat="1" ht="146.4" customHeight="1">
      <c r="B15" s="96" t="s">
        <v>91</v>
      </c>
      <c r="C15" s="31"/>
      <c r="D15" s="95"/>
      <c r="M15" s="49"/>
    </row>
    <row r="16" spans="1:16">
      <c r="B16" s="61"/>
    </row>
    <row r="17" spans="2:2">
      <c r="B17" s="61"/>
    </row>
    <row r="18" spans="2:2">
      <c r="B18" s="61"/>
    </row>
    <row r="19" spans="2:2">
      <c r="B19" s="61"/>
    </row>
  </sheetData>
  <mergeCells count="3">
    <mergeCell ref="E2:F2"/>
    <mergeCell ref="G1:H1"/>
    <mergeCell ref="G2:H2"/>
  </mergeCells>
  <printOptions horizontalCentered="1"/>
  <pageMargins left="0.19685039370078741" right="0.19685039370078741" top="1.3779527559055118" bottom="0.98425196850393704" header="0.51181102362204722" footer="0.51181102362204722"/>
  <pageSetup paperSize="9" scale="79" fitToHeight="0" orientation="landscape" horizontalDpi="300"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13"/>
  <sheetViews>
    <sheetView showGridLines="0" view="pageBreakPreview" topLeftCell="A11" zoomScale="73" zoomScaleNormal="100" zoomScaleSheetLayoutView="73" zoomScalePageLayoutView="85" workbookViewId="0">
      <selection activeCell="B12" sqref="B12"/>
    </sheetView>
  </sheetViews>
  <sheetFormatPr defaultColWidth="9.109375" defaultRowHeight="14.4"/>
  <cols>
    <col min="1" max="1" width="5.33203125" style="7" customWidth="1"/>
    <col min="2" max="2" width="94.5546875" style="7" customWidth="1"/>
    <col min="3" max="3" width="13.6640625" style="31" customWidth="1"/>
    <col min="4" max="4" width="9.5546875" style="29" customWidth="1"/>
    <col min="5" max="5" width="19.88671875" style="7" customWidth="1"/>
    <col min="6" max="6" width="19.44140625" style="7" customWidth="1"/>
    <col min="7" max="7" width="16.33203125" style="7" customWidth="1"/>
    <col min="8" max="8" width="16" style="7" customWidth="1"/>
    <col min="9" max="10" width="14.33203125" style="7" customWidth="1"/>
    <col min="11" max="16384" width="9.109375" style="7"/>
  </cols>
  <sheetData>
    <row r="1" spans="1:10">
      <c r="B1" s="28" t="str">
        <f>'Załącznik 1'!C4</f>
        <v>DFP.271.229.2018.AG</v>
      </c>
      <c r="C1" s="7"/>
      <c r="H1" s="30" t="s">
        <v>45</v>
      </c>
      <c r="I1" s="30"/>
      <c r="J1" s="30"/>
    </row>
    <row r="2" spans="1:10">
      <c r="E2" s="116"/>
      <c r="F2" s="116"/>
      <c r="G2" s="123" t="s">
        <v>44</v>
      </c>
      <c r="H2" s="123"/>
    </row>
    <row r="4" spans="1:10">
      <c r="B4" s="82" t="s">
        <v>7</v>
      </c>
      <c r="C4" s="9">
        <v>3</v>
      </c>
      <c r="D4" s="32"/>
      <c r="E4" s="33" t="s">
        <v>10</v>
      </c>
      <c r="F4" s="5"/>
      <c r="G4" s="1"/>
      <c r="H4" s="1"/>
    </row>
    <row r="5" spans="1:10">
      <c r="B5" s="6"/>
      <c r="C5" s="34"/>
      <c r="D5" s="32"/>
      <c r="E5" s="33"/>
      <c r="F5" s="5"/>
      <c r="G5" s="1"/>
      <c r="H5" s="1"/>
    </row>
    <row r="6" spans="1:10">
      <c r="A6" s="6"/>
      <c r="C6" s="34"/>
      <c r="D6" s="32"/>
      <c r="E6" s="1"/>
      <c r="F6" s="1"/>
      <c r="G6" s="1"/>
      <c r="H6" s="1"/>
    </row>
    <row r="7" spans="1:10">
      <c r="A7" s="35"/>
      <c r="B7" s="35"/>
      <c r="C7" s="36"/>
      <c r="D7" s="37"/>
      <c r="E7" s="38" t="s">
        <v>0</v>
      </c>
      <c r="F7" s="39">
        <f>SUM(H10:H12)</f>
        <v>0</v>
      </c>
      <c r="G7" s="40"/>
      <c r="H7" s="40"/>
    </row>
    <row r="8" spans="1:10" ht="12.75" customHeight="1">
      <c r="A8" s="40"/>
      <c r="B8" s="35"/>
      <c r="C8" s="41"/>
      <c r="D8" s="42"/>
      <c r="E8" s="40"/>
      <c r="F8" s="40"/>
      <c r="G8" s="40"/>
      <c r="H8" s="40"/>
    </row>
    <row r="9" spans="1:10" s="44" customFormat="1" ht="43.2" customHeight="1">
      <c r="A9" s="43" t="s">
        <v>25</v>
      </c>
      <c r="B9" s="43" t="s">
        <v>37</v>
      </c>
      <c r="C9" s="64" t="s">
        <v>26</v>
      </c>
      <c r="D9" s="66" t="s">
        <v>46</v>
      </c>
      <c r="E9" s="43" t="s">
        <v>38</v>
      </c>
      <c r="F9" s="43" t="s">
        <v>39</v>
      </c>
      <c r="G9" s="43" t="s">
        <v>40</v>
      </c>
      <c r="H9" s="43" t="s">
        <v>8</v>
      </c>
    </row>
    <row r="10" spans="1:10" s="44" customFormat="1" ht="284.39999999999998" customHeight="1">
      <c r="A10" s="43">
        <v>1</v>
      </c>
      <c r="B10" s="91" t="s">
        <v>84</v>
      </c>
      <c r="C10" s="68">
        <v>160000</v>
      </c>
      <c r="D10" s="65" t="s">
        <v>58</v>
      </c>
      <c r="E10" s="43"/>
      <c r="F10" s="43"/>
      <c r="G10" s="43"/>
      <c r="H10" s="47">
        <f>ROUND(ROUND(C10,2)*ROUND(G10,2),2)</f>
        <v>0</v>
      </c>
    </row>
    <row r="11" spans="1:10" s="44" customFormat="1" ht="155.4" customHeight="1">
      <c r="A11" s="43">
        <f>A10+1</f>
        <v>2</v>
      </c>
      <c r="B11" s="91" t="s">
        <v>81</v>
      </c>
      <c r="C11" s="68">
        <v>500</v>
      </c>
      <c r="D11" s="65" t="s">
        <v>56</v>
      </c>
      <c r="E11" s="43"/>
      <c r="F11" s="43"/>
      <c r="G11" s="43"/>
      <c r="H11" s="47">
        <f t="shared" ref="H11:H12" si="0">ROUND(ROUND(C11,2)*ROUND(G11,2),2)</f>
        <v>0</v>
      </c>
    </row>
    <row r="12" spans="1:10" s="44" customFormat="1" ht="244.8" customHeight="1">
      <c r="A12" s="43">
        <f t="shared" ref="A12" si="1">A11+1</f>
        <v>3</v>
      </c>
      <c r="B12" s="92" t="s">
        <v>85</v>
      </c>
      <c r="C12" s="68">
        <v>83200</v>
      </c>
      <c r="D12" s="65" t="s">
        <v>56</v>
      </c>
      <c r="E12" s="43"/>
      <c r="F12" s="43"/>
      <c r="G12" s="43"/>
      <c r="H12" s="47">
        <f t="shared" si="0"/>
        <v>0</v>
      </c>
    </row>
    <row r="13" spans="1:10" ht="64.8" customHeight="1"/>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75"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10"/>
  <sheetViews>
    <sheetView showGridLines="0" view="pageBreakPreview" zoomScaleNormal="100" zoomScaleSheetLayoutView="100" zoomScalePageLayoutView="85" workbookViewId="0">
      <selection activeCell="B1" sqref="B1"/>
    </sheetView>
  </sheetViews>
  <sheetFormatPr defaultColWidth="9.109375" defaultRowHeight="14.4"/>
  <cols>
    <col min="1" max="1" width="5.33203125" style="56" customWidth="1"/>
    <col min="2" max="2" width="74.88671875" style="56" customWidth="1"/>
    <col min="3" max="3" width="9.6640625" style="31" customWidth="1"/>
    <col min="4" max="4" width="9.5546875" style="57" customWidth="1"/>
    <col min="5" max="5" width="22.33203125" style="56" customWidth="1"/>
    <col min="6" max="6" width="19.109375" style="56" customWidth="1"/>
    <col min="7" max="7" width="15.109375" style="56" customWidth="1"/>
    <col min="8" max="8" width="19" style="56" customWidth="1"/>
    <col min="9" max="10" width="14.33203125" style="56" customWidth="1"/>
    <col min="11" max="16384" width="9.109375" style="56"/>
  </cols>
  <sheetData>
    <row r="1" spans="1:10">
      <c r="B1" s="28" t="str">
        <f>'Załącznik 1'!C4</f>
        <v>DFP.271.229.2018.AG</v>
      </c>
      <c r="C1" s="56"/>
      <c r="H1" s="30" t="s">
        <v>45</v>
      </c>
      <c r="I1" s="30"/>
      <c r="J1" s="30"/>
    </row>
    <row r="2" spans="1:10">
      <c r="E2" s="116"/>
      <c r="F2" s="116"/>
      <c r="G2" s="123" t="s">
        <v>44</v>
      </c>
      <c r="H2" s="123"/>
    </row>
    <row r="4" spans="1:10">
      <c r="B4" s="82" t="s">
        <v>7</v>
      </c>
      <c r="C4" s="54">
        <v>4</v>
      </c>
      <c r="D4" s="32"/>
      <c r="E4" s="33" t="s">
        <v>10</v>
      </c>
      <c r="F4" s="5"/>
      <c r="G4" s="55"/>
      <c r="H4" s="55"/>
    </row>
    <row r="5" spans="1:10">
      <c r="B5" s="6"/>
      <c r="C5" s="34"/>
      <c r="D5" s="32"/>
      <c r="E5" s="33"/>
      <c r="F5" s="5"/>
      <c r="G5" s="55"/>
      <c r="H5" s="55"/>
    </row>
    <row r="6" spans="1:10">
      <c r="A6" s="6"/>
      <c r="C6" s="34"/>
      <c r="D6" s="32"/>
      <c r="E6" s="55"/>
      <c r="F6" s="55"/>
      <c r="G6" s="55"/>
      <c r="H6" s="55"/>
    </row>
    <row r="7" spans="1:10">
      <c r="A7" s="35"/>
      <c r="B7" s="35"/>
      <c r="C7" s="36"/>
      <c r="D7" s="37"/>
      <c r="E7" s="38" t="s">
        <v>0</v>
      </c>
      <c r="F7" s="39">
        <f>SUM(H10:H10)</f>
        <v>0</v>
      </c>
      <c r="G7" s="40"/>
      <c r="H7" s="40"/>
    </row>
    <row r="8" spans="1:10" ht="12.75" customHeight="1">
      <c r="A8" s="40"/>
      <c r="B8" s="35"/>
      <c r="C8" s="41"/>
      <c r="D8" s="42"/>
      <c r="E8" s="40"/>
      <c r="F8" s="40"/>
      <c r="G8" s="40"/>
      <c r="H8" s="40"/>
    </row>
    <row r="9" spans="1:10" s="44" customFormat="1" ht="43.2" customHeight="1">
      <c r="A9" s="43" t="s">
        <v>25</v>
      </c>
      <c r="B9" s="43" t="s">
        <v>37</v>
      </c>
      <c r="C9" s="64" t="s">
        <v>26</v>
      </c>
      <c r="D9" s="66" t="s">
        <v>46</v>
      </c>
      <c r="E9" s="43" t="s">
        <v>38</v>
      </c>
      <c r="F9" s="43" t="s">
        <v>39</v>
      </c>
      <c r="G9" s="43" t="s">
        <v>40</v>
      </c>
      <c r="H9" s="43" t="s">
        <v>8</v>
      </c>
    </row>
    <row r="10" spans="1:10" s="44" customFormat="1" ht="202.2" customHeight="1">
      <c r="A10" s="63">
        <v>1</v>
      </c>
      <c r="B10" s="51" t="s">
        <v>72</v>
      </c>
      <c r="C10" s="52">
        <v>4000</v>
      </c>
      <c r="D10" s="67" t="s">
        <v>71</v>
      </c>
      <c r="E10" s="45"/>
      <c r="F10" s="45"/>
      <c r="G10" s="46"/>
      <c r="H10" s="47">
        <f>ROUND(ROUND(C10,2)*ROUND(G10,2),2)</f>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4"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21"/>
  <sheetViews>
    <sheetView showGridLines="0" view="pageBreakPreview" zoomScale="77" zoomScaleNormal="100" zoomScaleSheetLayoutView="77" zoomScalePageLayoutView="85" workbookViewId="0">
      <selection activeCell="F7" sqref="F7"/>
    </sheetView>
  </sheetViews>
  <sheetFormatPr defaultColWidth="9.109375" defaultRowHeight="14.4"/>
  <cols>
    <col min="1" max="1" width="5.33203125" style="56" customWidth="1"/>
    <col min="2" max="2" width="74.88671875" style="56" customWidth="1"/>
    <col min="3" max="3" width="11.6640625" style="31" bestFit="1" customWidth="1"/>
    <col min="4" max="4" width="9.5546875" style="57" customWidth="1"/>
    <col min="5" max="5" width="22.33203125" style="56" customWidth="1"/>
    <col min="6" max="6" width="19.109375" style="56" customWidth="1"/>
    <col min="7" max="7" width="15.109375" style="56" customWidth="1"/>
    <col min="8" max="8" width="19" style="56" customWidth="1"/>
    <col min="9" max="10" width="14.33203125" style="56" customWidth="1"/>
    <col min="11" max="16384" width="9.109375" style="56"/>
  </cols>
  <sheetData>
    <row r="1" spans="1:10">
      <c r="B1" s="28" t="str">
        <f>'Załącznik 1'!C4</f>
        <v>DFP.271.229.2018.AG</v>
      </c>
      <c r="C1" s="56"/>
      <c r="H1" s="30" t="s">
        <v>45</v>
      </c>
      <c r="I1" s="30"/>
      <c r="J1" s="30"/>
    </row>
    <row r="2" spans="1:10">
      <c r="E2" s="116"/>
      <c r="F2" s="116"/>
      <c r="G2" s="123" t="s">
        <v>44</v>
      </c>
      <c r="H2" s="123"/>
    </row>
    <row r="4" spans="1:10">
      <c r="B4" s="82" t="s">
        <v>7</v>
      </c>
      <c r="C4" s="54">
        <v>5</v>
      </c>
      <c r="D4" s="32"/>
      <c r="E4" s="33" t="s">
        <v>10</v>
      </c>
      <c r="F4" s="5"/>
      <c r="G4" s="55"/>
      <c r="H4" s="55"/>
    </row>
    <row r="5" spans="1:10">
      <c r="B5" s="6"/>
      <c r="C5" s="34"/>
      <c r="D5" s="32"/>
      <c r="E5" s="33"/>
      <c r="F5" s="5"/>
      <c r="G5" s="55"/>
      <c r="H5" s="55"/>
    </row>
    <row r="6" spans="1:10">
      <c r="A6" s="6"/>
      <c r="C6" s="34"/>
      <c r="D6" s="32"/>
      <c r="E6" s="55"/>
      <c r="F6" s="55"/>
      <c r="G6" s="55"/>
      <c r="H6" s="55"/>
    </row>
    <row r="7" spans="1:10">
      <c r="A7" s="35"/>
      <c r="B7" s="35"/>
      <c r="C7" s="36"/>
      <c r="D7" s="37"/>
      <c r="E7" s="38" t="s">
        <v>0</v>
      </c>
      <c r="F7" s="39">
        <f>SUM(H10:H21)</f>
        <v>0</v>
      </c>
      <c r="G7" s="40"/>
      <c r="H7" s="40"/>
    </row>
    <row r="8" spans="1:10" ht="12.75" customHeight="1">
      <c r="A8" s="40"/>
      <c r="B8" s="35"/>
      <c r="C8" s="41"/>
      <c r="D8" s="42"/>
      <c r="E8" s="40"/>
      <c r="F8" s="40"/>
      <c r="G8" s="40"/>
      <c r="H8" s="40"/>
    </row>
    <row r="9" spans="1:10" s="44" customFormat="1" ht="43.2" customHeight="1">
      <c r="A9" s="43" t="s">
        <v>25</v>
      </c>
      <c r="B9" s="43" t="s">
        <v>37</v>
      </c>
      <c r="C9" s="64" t="s">
        <v>26</v>
      </c>
      <c r="D9" s="66" t="s">
        <v>46</v>
      </c>
      <c r="E9" s="43" t="s">
        <v>38</v>
      </c>
      <c r="F9" s="43" t="s">
        <v>39</v>
      </c>
      <c r="G9" s="43" t="s">
        <v>40</v>
      </c>
      <c r="H9" s="43" t="s">
        <v>8</v>
      </c>
    </row>
    <row r="10" spans="1:10" s="44" customFormat="1" ht="89.4" customHeight="1">
      <c r="A10" s="43">
        <v>1</v>
      </c>
      <c r="B10" s="76" t="s">
        <v>59</v>
      </c>
      <c r="C10" s="83">
        <v>3000</v>
      </c>
      <c r="D10" s="84" t="s">
        <v>58</v>
      </c>
      <c r="E10" s="43"/>
      <c r="F10" s="43"/>
      <c r="G10" s="43"/>
      <c r="H10" s="47">
        <f>ROUND(ROUND(C10,2)*ROUND(G10,2),2)</f>
        <v>0</v>
      </c>
    </row>
    <row r="11" spans="1:10" s="44" customFormat="1" ht="81.599999999999994" customHeight="1">
      <c r="A11" s="43">
        <v>2</v>
      </c>
      <c r="B11" s="77" t="s">
        <v>80</v>
      </c>
      <c r="C11" s="85">
        <v>22950</v>
      </c>
      <c r="D11" s="84" t="s">
        <v>58</v>
      </c>
      <c r="E11" s="43"/>
      <c r="F11" s="43"/>
      <c r="G11" s="43"/>
      <c r="H11" s="47">
        <f t="shared" ref="H11:H21" si="0">ROUND(ROUND(C11,2)*ROUND(G11,2),2)</f>
        <v>0</v>
      </c>
    </row>
    <row r="12" spans="1:10" s="44" customFormat="1" ht="54.6" customHeight="1">
      <c r="A12" s="43">
        <v>3</v>
      </c>
      <c r="B12" s="76" t="s">
        <v>60</v>
      </c>
      <c r="C12" s="86">
        <v>9900</v>
      </c>
      <c r="D12" s="84" t="s">
        <v>58</v>
      </c>
      <c r="E12" s="43"/>
      <c r="F12" s="43"/>
      <c r="G12" s="43"/>
      <c r="H12" s="47">
        <f t="shared" si="0"/>
        <v>0</v>
      </c>
    </row>
    <row r="13" spans="1:10" s="44" customFormat="1" ht="49.8" customHeight="1">
      <c r="A13" s="43">
        <v>4</v>
      </c>
      <c r="B13" s="76" t="s">
        <v>48</v>
      </c>
      <c r="C13" s="83">
        <v>29600</v>
      </c>
      <c r="D13" s="84" t="s">
        <v>58</v>
      </c>
      <c r="E13" s="43"/>
      <c r="F13" s="43"/>
      <c r="G13" s="43"/>
      <c r="H13" s="47">
        <f t="shared" si="0"/>
        <v>0</v>
      </c>
    </row>
    <row r="14" spans="1:10" s="44" customFormat="1" ht="57.6" customHeight="1">
      <c r="A14" s="43">
        <v>5</v>
      </c>
      <c r="B14" s="51" t="s">
        <v>61</v>
      </c>
      <c r="C14" s="83">
        <v>442400</v>
      </c>
      <c r="D14" s="84" t="s">
        <v>58</v>
      </c>
      <c r="E14" s="43"/>
      <c r="F14" s="43"/>
      <c r="G14" s="43"/>
      <c r="H14" s="47">
        <f t="shared" si="0"/>
        <v>0</v>
      </c>
    </row>
    <row r="15" spans="1:10" s="44" customFormat="1" ht="91.8" customHeight="1">
      <c r="A15" s="43">
        <v>6</v>
      </c>
      <c r="B15" s="51" t="s">
        <v>62</v>
      </c>
      <c r="C15" s="86">
        <v>25000</v>
      </c>
      <c r="D15" s="84" t="s">
        <v>58</v>
      </c>
      <c r="E15" s="43"/>
      <c r="F15" s="43"/>
      <c r="G15" s="43"/>
      <c r="H15" s="47">
        <f t="shared" si="0"/>
        <v>0</v>
      </c>
    </row>
    <row r="16" spans="1:10" s="44" customFormat="1" ht="82.2" customHeight="1">
      <c r="A16" s="43">
        <v>7</v>
      </c>
      <c r="B16" s="51" t="s">
        <v>63</v>
      </c>
      <c r="C16" s="83">
        <v>1100</v>
      </c>
      <c r="D16" s="84" t="s">
        <v>58</v>
      </c>
      <c r="E16" s="43"/>
      <c r="F16" s="43"/>
      <c r="G16" s="43"/>
      <c r="H16" s="47">
        <f t="shared" si="0"/>
        <v>0</v>
      </c>
    </row>
    <row r="17" spans="1:8" s="44" customFormat="1" ht="79.2" customHeight="1">
      <c r="A17" s="43">
        <v>8</v>
      </c>
      <c r="B17" s="51" t="s">
        <v>64</v>
      </c>
      <c r="C17" s="83">
        <v>1200</v>
      </c>
      <c r="D17" s="84" t="s">
        <v>58</v>
      </c>
      <c r="E17" s="43"/>
      <c r="F17" s="43"/>
      <c r="G17" s="43"/>
      <c r="H17" s="47">
        <f t="shared" si="0"/>
        <v>0</v>
      </c>
    </row>
    <row r="18" spans="1:8" s="44" customFormat="1" ht="72.599999999999994" customHeight="1">
      <c r="A18" s="43">
        <v>9</v>
      </c>
      <c r="B18" s="51" t="s">
        <v>65</v>
      </c>
      <c r="C18" s="83">
        <v>2000</v>
      </c>
      <c r="D18" s="84" t="s">
        <v>58</v>
      </c>
      <c r="E18" s="43"/>
      <c r="F18" s="43"/>
      <c r="G18" s="43"/>
      <c r="H18" s="47">
        <f t="shared" si="0"/>
        <v>0</v>
      </c>
    </row>
    <row r="19" spans="1:8" s="44" customFormat="1" ht="87.6" customHeight="1">
      <c r="A19" s="43">
        <v>10</v>
      </c>
      <c r="B19" s="51" t="s">
        <v>66</v>
      </c>
      <c r="C19" s="83">
        <v>100</v>
      </c>
      <c r="D19" s="84" t="s">
        <v>58</v>
      </c>
      <c r="E19" s="43"/>
      <c r="F19" s="43"/>
      <c r="G19" s="43"/>
      <c r="H19" s="47">
        <f t="shared" si="0"/>
        <v>0</v>
      </c>
    </row>
    <row r="20" spans="1:8" s="44" customFormat="1" ht="81" customHeight="1">
      <c r="A20" s="43">
        <v>11</v>
      </c>
      <c r="B20" s="51" t="s">
        <v>67</v>
      </c>
      <c r="C20" s="86">
        <v>10800</v>
      </c>
      <c r="D20" s="84" t="s">
        <v>58</v>
      </c>
      <c r="E20" s="43"/>
      <c r="F20" s="43"/>
      <c r="G20" s="43"/>
      <c r="H20" s="47">
        <f t="shared" si="0"/>
        <v>0</v>
      </c>
    </row>
    <row r="21" spans="1:8" s="44" customFormat="1" ht="97.2" customHeight="1">
      <c r="A21" s="43">
        <v>12</v>
      </c>
      <c r="B21" s="51" t="s">
        <v>68</v>
      </c>
      <c r="C21" s="83">
        <v>600</v>
      </c>
      <c r="D21" s="84" t="s">
        <v>58</v>
      </c>
      <c r="E21" s="45"/>
      <c r="F21" s="45"/>
      <c r="G21" s="46"/>
      <c r="H21" s="47">
        <f t="shared" si="0"/>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3"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17"/>
  <sheetViews>
    <sheetView showGridLines="0" view="pageBreakPreview" topLeftCell="A16" zoomScaleNormal="100" zoomScaleSheetLayoutView="100" zoomScalePageLayoutView="85" workbookViewId="0">
      <selection activeCell="H17" sqref="H17"/>
    </sheetView>
  </sheetViews>
  <sheetFormatPr defaultColWidth="9.109375" defaultRowHeight="14.4"/>
  <cols>
    <col min="1" max="1" width="5.33203125" style="56" customWidth="1"/>
    <col min="2" max="2" width="74.88671875" style="56" customWidth="1"/>
    <col min="3" max="3" width="10.44140625" style="31" bestFit="1" customWidth="1"/>
    <col min="4" max="4" width="9.5546875" style="57" customWidth="1"/>
    <col min="5" max="5" width="22.33203125" style="56" customWidth="1"/>
    <col min="6" max="6" width="19.109375" style="56" customWidth="1"/>
    <col min="7" max="7" width="15.109375" style="56" customWidth="1"/>
    <col min="8" max="8" width="19" style="56" customWidth="1"/>
    <col min="9" max="10" width="14.33203125" style="56" customWidth="1"/>
    <col min="11" max="16384" width="9.109375" style="56"/>
  </cols>
  <sheetData>
    <row r="1" spans="1:10">
      <c r="B1" s="28" t="str">
        <f>'Załącznik 1'!C4</f>
        <v>DFP.271.229.2018.AG</v>
      </c>
      <c r="C1" s="56"/>
      <c r="H1" s="30" t="s">
        <v>45</v>
      </c>
      <c r="I1" s="30"/>
      <c r="J1" s="30"/>
    </row>
    <row r="2" spans="1:10">
      <c r="E2" s="116"/>
      <c r="F2" s="116"/>
      <c r="G2" s="123" t="s">
        <v>44</v>
      </c>
      <c r="H2" s="123"/>
    </row>
    <row r="4" spans="1:10">
      <c r="B4" s="82" t="s">
        <v>7</v>
      </c>
      <c r="C4" s="54">
        <v>6</v>
      </c>
      <c r="D4" s="32"/>
      <c r="E4" s="33" t="s">
        <v>10</v>
      </c>
      <c r="F4" s="5"/>
      <c r="G4" s="55"/>
      <c r="H4" s="55"/>
    </row>
    <row r="5" spans="1:10">
      <c r="B5" s="6"/>
      <c r="C5" s="34"/>
      <c r="D5" s="32"/>
      <c r="E5" s="33"/>
      <c r="F5" s="5"/>
      <c r="G5" s="55"/>
      <c r="H5" s="55"/>
    </row>
    <row r="6" spans="1:10">
      <c r="A6" s="6"/>
      <c r="C6" s="34"/>
      <c r="D6" s="32"/>
      <c r="E6" s="55"/>
      <c r="F6" s="55"/>
      <c r="G6" s="55"/>
      <c r="H6" s="55"/>
    </row>
    <row r="7" spans="1:10">
      <c r="A7" s="35"/>
      <c r="B7" s="35"/>
      <c r="C7" s="36"/>
      <c r="D7" s="37"/>
      <c r="E7" s="38" t="s">
        <v>0</v>
      </c>
      <c r="F7" s="39">
        <f>SUM(H10:H17)</f>
        <v>0</v>
      </c>
      <c r="G7" s="40"/>
      <c r="H7" s="40"/>
    </row>
    <row r="8" spans="1:10" ht="12.75" customHeight="1">
      <c r="A8" s="40"/>
      <c r="B8" s="35"/>
      <c r="C8" s="41"/>
      <c r="D8" s="42"/>
      <c r="E8" s="40"/>
      <c r="F8" s="40"/>
      <c r="G8" s="40"/>
      <c r="H8" s="40"/>
    </row>
    <row r="9" spans="1:10" s="44" customFormat="1" ht="43.2" customHeight="1">
      <c r="A9" s="43" t="s">
        <v>25</v>
      </c>
      <c r="B9" s="43" t="s">
        <v>37</v>
      </c>
      <c r="C9" s="64" t="s">
        <v>26</v>
      </c>
      <c r="D9" s="66" t="s">
        <v>46</v>
      </c>
      <c r="E9" s="43" t="s">
        <v>38</v>
      </c>
      <c r="F9" s="43" t="s">
        <v>39</v>
      </c>
      <c r="G9" s="43" t="s">
        <v>40</v>
      </c>
      <c r="H9" s="43" t="s">
        <v>8</v>
      </c>
    </row>
    <row r="10" spans="1:10" s="44" customFormat="1" ht="43.2" customHeight="1">
      <c r="A10" s="43">
        <v>1</v>
      </c>
      <c r="B10" s="78" t="s">
        <v>69</v>
      </c>
      <c r="C10" s="80">
        <v>307000</v>
      </c>
      <c r="D10" s="63" t="s">
        <v>56</v>
      </c>
      <c r="E10" s="43"/>
      <c r="F10" s="43"/>
      <c r="G10" s="43"/>
      <c r="H10" s="47">
        <f>ROUND(ROUND(C10,2)*ROUND(G10,2),2)</f>
        <v>0</v>
      </c>
    </row>
    <row r="11" spans="1:10" s="44" customFormat="1" ht="271.8" customHeight="1">
      <c r="A11" s="43">
        <f>A10+1</f>
        <v>2</v>
      </c>
      <c r="B11" s="78" t="s">
        <v>75</v>
      </c>
      <c r="C11" s="80">
        <v>84500</v>
      </c>
      <c r="D11" s="63" t="s">
        <v>56</v>
      </c>
      <c r="E11" s="43"/>
      <c r="F11" s="43"/>
      <c r="G11" s="43"/>
      <c r="H11" s="47">
        <f t="shared" ref="H11:H17" si="0">ROUND(ROUND(C11,2)*ROUND(G11,2),2)</f>
        <v>0</v>
      </c>
    </row>
    <row r="12" spans="1:10" s="44" customFormat="1" ht="55.2" customHeight="1">
      <c r="A12" s="43">
        <v>3</v>
      </c>
      <c r="B12" s="78" t="s">
        <v>77</v>
      </c>
      <c r="C12" s="80">
        <v>729200</v>
      </c>
      <c r="D12" s="63" t="s">
        <v>56</v>
      </c>
      <c r="E12" s="43"/>
      <c r="F12" s="43"/>
      <c r="G12" s="43"/>
      <c r="H12" s="47">
        <f t="shared" si="0"/>
        <v>0</v>
      </c>
    </row>
    <row r="13" spans="1:10" s="44" customFormat="1" ht="48.6" customHeight="1">
      <c r="A13" s="43">
        <f>A12+1</f>
        <v>4</v>
      </c>
      <c r="B13" s="78" t="s">
        <v>76</v>
      </c>
      <c r="C13" s="80">
        <v>417900</v>
      </c>
      <c r="D13" s="63" t="s">
        <v>56</v>
      </c>
      <c r="E13" s="43"/>
      <c r="F13" s="43"/>
      <c r="G13" s="43"/>
      <c r="H13" s="47">
        <f t="shared" si="0"/>
        <v>0</v>
      </c>
    </row>
    <row r="14" spans="1:10" s="44" customFormat="1" ht="93.6" customHeight="1">
      <c r="A14" s="43">
        <v>5</v>
      </c>
      <c r="B14" s="78" t="s">
        <v>78</v>
      </c>
      <c r="C14" s="80">
        <v>800</v>
      </c>
      <c r="D14" s="63" t="s">
        <v>56</v>
      </c>
      <c r="E14" s="43"/>
      <c r="F14" s="43"/>
      <c r="G14" s="43"/>
      <c r="H14" s="47">
        <f t="shared" si="0"/>
        <v>0</v>
      </c>
    </row>
    <row r="15" spans="1:10" s="44" customFormat="1" ht="22.8" customHeight="1">
      <c r="A15" s="43">
        <f t="shared" ref="A15" si="1">A14+1</f>
        <v>6</v>
      </c>
      <c r="B15" s="93" t="s">
        <v>73</v>
      </c>
      <c r="C15" s="81">
        <v>1200</v>
      </c>
      <c r="D15" s="63" t="s">
        <v>56</v>
      </c>
      <c r="E15" s="43"/>
      <c r="F15" s="43"/>
      <c r="G15" s="43"/>
      <c r="H15" s="47">
        <f t="shared" si="0"/>
        <v>0</v>
      </c>
    </row>
    <row r="16" spans="1:10" s="44" customFormat="1" ht="64.8" customHeight="1">
      <c r="A16" s="43">
        <v>7</v>
      </c>
      <c r="B16" s="79" t="s">
        <v>70</v>
      </c>
      <c r="C16" s="71">
        <v>700</v>
      </c>
      <c r="D16" s="63" t="s">
        <v>56</v>
      </c>
      <c r="E16" s="43"/>
      <c r="F16" s="43"/>
      <c r="G16" s="43"/>
      <c r="H16" s="47">
        <f t="shared" si="0"/>
        <v>0</v>
      </c>
    </row>
    <row r="17" spans="1:8" s="44" customFormat="1" ht="102" customHeight="1">
      <c r="A17" s="43">
        <f t="shared" ref="A17" si="2">A16+1</f>
        <v>8</v>
      </c>
      <c r="B17" s="78" t="s">
        <v>79</v>
      </c>
      <c r="C17" s="80">
        <v>900</v>
      </c>
      <c r="D17" s="63" t="s">
        <v>56</v>
      </c>
      <c r="E17" s="45"/>
      <c r="F17" s="45"/>
      <c r="G17" s="87"/>
      <c r="H17" s="47">
        <f t="shared" si="0"/>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3"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10"/>
  <sheetViews>
    <sheetView showGridLines="0" view="pageBreakPreview" zoomScaleNormal="100" zoomScaleSheetLayoutView="100" zoomScalePageLayoutView="85" workbookViewId="0">
      <selection activeCell="H19" sqref="H19"/>
    </sheetView>
  </sheetViews>
  <sheetFormatPr defaultColWidth="9.109375" defaultRowHeight="14.4"/>
  <cols>
    <col min="1" max="1" width="5.33203125" style="56" customWidth="1"/>
    <col min="2" max="2" width="74.88671875" style="56" customWidth="1"/>
    <col min="3" max="3" width="9.6640625" style="31" customWidth="1"/>
    <col min="4" max="4" width="9.5546875" style="57" customWidth="1"/>
    <col min="5" max="5" width="22.33203125" style="56" customWidth="1"/>
    <col min="6" max="6" width="19.109375" style="56" customWidth="1"/>
    <col min="7" max="7" width="15.109375" style="56" customWidth="1"/>
    <col min="8" max="8" width="19" style="56" customWidth="1"/>
    <col min="9" max="10" width="14.33203125" style="56" customWidth="1"/>
    <col min="11" max="16384" width="9.109375" style="56"/>
  </cols>
  <sheetData>
    <row r="1" spans="1:10">
      <c r="B1" s="28" t="str">
        <f>'Załącznik 1'!C4</f>
        <v>DFP.271.229.2018.AG</v>
      </c>
      <c r="C1" s="56"/>
      <c r="H1" s="30" t="s">
        <v>45</v>
      </c>
      <c r="I1" s="30"/>
      <c r="J1" s="30"/>
    </row>
    <row r="2" spans="1:10">
      <c r="E2" s="116"/>
      <c r="F2" s="116"/>
      <c r="G2" s="123" t="s">
        <v>44</v>
      </c>
      <c r="H2" s="123"/>
    </row>
    <row r="4" spans="1:10">
      <c r="B4" s="82" t="s">
        <v>7</v>
      </c>
      <c r="C4" s="54">
        <v>7</v>
      </c>
      <c r="D4" s="32"/>
      <c r="E4" s="33" t="s">
        <v>10</v>
      </c>
      <c r="F4" s="5"/>
      <c r="G4" s="55"/>
      <c r="H4" s="55"/>
    </row>
    <row r="5" spans="1:10">
      <c r="B5" s="6"/>
      <c r="C5" s="34"/>
      <c r="D5" s="32"/>
      <c r="E5" s="33"/>
      <c r="F5" s="5"/>
      <c r="G5" s="55"/>
      <c r="H5" s="55"/>
    </row>
    <row r="6" spans="1:10">
      <c r="A6" s="6"/>
      <c r="C6" s="34"/>
      <c r="D6" s="32"/>
      <c r="E6" s="55"/>
      <c r="F6" s="55"/>
      <c r="G6" s="55"/>
      <c r="H6" s="55"/>
    </row>
    <row r="7" spans="1:10">
      <c r="A7" s="35"/>
      <c r="B7" s="35"/>
      <c r="C7" s="36"/>
      <c r="D7" s="37"/>
      <c r="E7" s="38" t="s">
        <v>0</v>
      </c>
      <c r="F7" s="39">
        <f>SUM(H10:H10)</f>
        <v>0</v>
      </c>
      <c r="G7" s="40"/>
      <c r="H7" s="40"/>
    </row>
    <row r="8" spans="1:10" ht="12.75" customHeight="1">
      <c r="A8" s="40"/>
      <c r="B8" s="35"/>
      <c r="C8" s="41"/>
      <c r="D8" s="42"/>
      <c r="E8" s="40"/>
      <c r="F8" s="40"/>
      <c r="G8" s="40"/>
      <c r="H8" s="40"/>
    </row>
    <row r="9" spans="1:10" s="44" customFormat="1" ht="43.2" customHeight="1">
      <c r="A9" s="43" t="s">
        <v>25</v>
      </c>
      <c r="B9" s="43" t="s">
        <v>37</v>
      </c>
      <c r="C9" s="64" t="s">
        <v>26</v>
      </c>
      <c r="D9" s="66" t="s">
        <v>46</v>
      </c>
      <c r="E9" s="43" t="s">
        <v>38</v>
      </c>
      <c r="F9" s="43" t="s">
        <v>39</v>
      </c>
      <c r="G9" s="43" t="s">
        <v>40</v>
      </c>
      <c r="H9" s="43" t="s">
        <v>8</v>
      </c>
    </row>
    <row r="10" spans="1:10" s="44" customFormat="1" ht="121.2" customHeight="1">
      <c r="A10" s="63">
        <v>1</v>
      </c>
      <c r="B10" s="51" t="s">
        <v>74</v>
      </c>
      <c r="C10" s="60">
        <v>156700</v>
      </c>
      <c r="D10" s="69" t="s">
        <v>56</v>
      </c>
      <c r="E10" s="45"/>
      <c r="F10" s="45"/>
      <c r="G10" s="46"/>
      <c r="H10" s="47">
        <f>ROUND(ROUND(C10,2)*ROUND(G10,2),2)</f>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4"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Zakresy nazwane</vt:lpstr>
      </vt:variant>
      <vt:variant>
        <vt:i4>6</vt:i4>
      </vt:variant>
    </vt:vector>
  </HeadingPairs>
  <TitlesOfParts>
    <vt:vector size="14" baseType="lpstr">
      <vt:lpstr>Załącznik 1</vt:lpstr>
      <vt:lpstr>1a - część 1</vt:lpstr>
      <vt:lpstr>1a - część 2</vt:lpstr>
      <vt:lpstr>1a - część 3</vt:lpstr>
      <vt:lpstr>1a - część 4</vt:lpstr>
      <vt:lpstr>1a - część 5</vt:lpstr>
      <vt:lpstr>1a - część 6</vt:lpstr>
      <vt:lpstr>1a - część 7</vt:lpstr>
      <vt:lpstr>'1a - część 1'!Obszar_wydruku</vt:lpstr>
      <vt:lpstr>'1a - część 2'!Obszar_wydruku</vt:lpstr>
      <vt:lpstr>'1a - część 3'!Obszar_wydruku</vt:lpstr>
      <vt:lpstr>'1a - część 4'!Obszar_wydruku</vt:lpstr>
      <vt:lpstr>'1a - część 5'!Obszar_wydruku</vt:lpstr>
      <vt:lpstr>'Załącznik 1'!Obszar_wydruku</vt:lpstr>
    </vt:vector>
  </TitlesOfParts>
  <Company>datacomp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abeben</dc:creator>
  <cp:lastModifiedBy>Agnieszka Gnieciak</cp:lastModifiedBy>
  <cp:lastPrinted>2019-01-07T14:41:09Z</cp:lastPrinted>
  <dcterms:created xsi:type="dcterms:W3CDTF">2003-05-16T10:10:29Z</dcterms:created>
  <dcterms:modified xsi:type="dcterms:W3CDTF">2019-01-15T10:09:01Z</dcterms:modified>
</cp:coreProperties>
</file>