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sendo\Desktop\sprawy\94\"/>
    </mc:Choice>
  </mc:AlternateContent>
  <bookViews>
    <workbookView xWindow="0" yWindow="0" windowWidth="28800" windowHeight="12330" tabRatio="894" activeTab="10"/>
  </bookViews>
  <sheets>
    <sheet name="Informacje ogólne" sheetId="1" r:id="rId1"/>
    <sheet name="część (1)" sheetId="109" r:id="rId2"/>
    <sheet name="część (2)" sheetId="110" r:id="rId3"/>
    <sheet name="część (3)" sheetId="111" r:id="rId4"/>
    <sheet name="część (4)" sheetId="112" r:id="rId5"/>
    <sheet name="część (5)" sheetId="113" r:id="rId6"/>
    <sheet name="część (6)" sheetId="114" r:id="rId7"/>
    <sheet name="część (7)" sheetId="115" r:id="rId8"/>
    <sheet name="część (8)" sheetId="116" r:id="rId9"/>
    <sheet name="część (9)" sheetId="117" r:id="rId10"/>
    <sheet name="część (10)" sheetId="118" r:id="rId11"/>
    <sheet name="część (11)" sheetId="119" r:id="rId12"/>
    <sheet name="część (12)" sheetId="120" r:id="rId13"/>
    <sheet name="część (13)" sheetId="121" r:id="rId14"/>
    <sheet name="część (14)" sheetId="122" r:id="rId15"/>
  </sheets>
  <definedNames>
    <definedName name="_xlnm.Print_Area" localSheetId="1">'część (1)'!$A$1:$J$19</definedName>
    <definedName name="_xlnm.Print_Area" localSheetId="10">'część (10)'!$A$1:$J$32</definedName>
    <definedName name="_xlnm.Print_Area" localSheetId="11">'część (11)'!$A$1:$J$32</definedName>
    <definedName name="_xlnm.Print_Area" localSheetId="12">'część (12)'!$A$1:$J$13</definedName>
    <definedName name="_xlnm.Print_Area" localSheetId="13">'część (13)'!$A$1:$J$22</definedName>
    <definedName name="_xlnm.Print_Area" localSheetId="14">'część (14)'!$A$1:$J$19</definedName>
    <definedName name="_xlnm.Print_Area" localSheetId="2">'część (2)'!$A$1:$J$13</definedName>
    <definedName name="_xlnm.Print_Area" localSheetId="3">'część (3)'!$A$1:$J$17</definedName>
    <definedName name="_xlnm.Print_Area" localSheetId="4">'część (4)'!$A$1:$J$14</definedName>
    <definedName name="_xlnm.Print_Area" localSheetId="5">'część (5)'!$A$1:$J$13</definedName>
    <definedName name="_xlnm.Print_Area" localSheetId="6">'część (6)'!$A$1:$J$37</definedName>
    <definedName name="_xlnm.Print_Area" localSheetId="7">'część (7)'!$A$1:$J$58</definedName>
    <definedName name="_xlnm.Print_Area" localSheetId="8">'część (8)'!$A$1:$J$14</definedName>
    <definedName name="_xlnm.Print_Area" localSheetId="9">'część (9)'!$A$1:$J$32</definedName>
    <definedName name="_xlnm.Print_Area" localSheetId="0">'Informacje ogólne'!$A$1:$F$70</definedName>
  </definedNames>
  <calcPr calcId="162913"/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5" i="1"/>
  <c r="D24" i="1"/>
  <c r="D23" i="1"/>
  <c r="J16" i="122" l="1"/>
  <c r="J15" i="122"/>
  <c r="J14" i="122"/>
  <c r="J13" i="122"/>
  <c r="J12" i="122"/>
  <c r="J11" i="122"/>
  <c r="J10" i="122"/>
  <c r="B1" i="122"/>
  <c r="G7" i="122" l="1"/>
  <c r="J16" i="121" l="1"/>
  <c r="J17" i="121"/>
  <c r="J18" i="121"/>
  <c r="J19" i="121"/>
  <c r="J15" i="121"/>
  <c r="J14" i="121"/>
  <c r="J13" i="121"/>
  <c r="J12" i="121"/>
  <c r="J11" i="121"/>
  <c r="J10" i="121"/>
  <c r="B1" i="121"/>
  <c r="G7" i="121" l="1"/>
  <c r="J10" i="120"/>
  <c r="G7" i="120" s="1"/>
  <c r="B1" i="120"/>
  <c r="J10" i="119"/>
  <c r="G7" i="119" s="1"/>
  <c r="B1" i="119"/>
  <c r="J10" i="118"/>
  <c r="G7" i="118" s="1"/>
  <c r="B1" i="118"/>
  <c r="J10" i="117"/>
  <c r="G7" i="117" s="1"/>
  <c r="B1" i="117"/>
  <c r="J11" i="116" l="1"/>
  <c r="J10" i="116"/>
  <c r="G7" i="116"/>
  <c r="B1" i="116"/>
  <c r="J10" i="115" l="1"/>
  <c r="J11" i="115"/>
  <c r="B1" i="115"/>
  <c r="G7" i="115" l="1"/>
  <c r="J10" i="114" l="1"/>
  <c r="G7" i="114" s="1"/>
  <c r="D26" i="1" s="1"/>
  <c r="B1" i="114"/>
  <c r="J10" i="113"/>
  <c r="G7" i="113" s="1"/>
  <c r="B1" i="113"/>
  <c r="J11" i="112"/>
  <c r="J10" i="112"/>
  <c r="G7" i="112" s="1"/>
  <c r="B1" i="112"/>
  <c r="J14" i="111"/>
  <c r="J13" i="111"/>
  <c r="J12" i="111"/>
  <c r="J11" i="111"/>
  <c r="G7" i="111" s="1"/>
  <c r="J10" i="111"/>
  <c r="B1" i="111"/>
  <c r="D22" i="1"/>
  <c r="D21" i="1"/>
  <c r="J10" i="110"/>
  <c r="G7" i="110" s="1"/>
  <c r="B1" i="110"/>
  <c r="J11" i="109" l="1"/>
  <c r="J12" i="109"/>
  <c r="J13" i="109"/>
  <c r="J14" i="109"/>
  <c r="J15" i="109"/>
  <c r="J16" i="109"/>
  <c r="J10" i="109"/>
  <c r="B1" i="109"/>
  <c r="G7" i="109" l="1"/>
</calcChain>
</file>

<file path=xl/sharedStrings.xml><?xml version="1.0" encoding="utf-8"?>
<sst xmlns="http://schemas.openxmlformats.org/spreadsheetml/2006/main" count="636" uniqueCount="231">
  <si>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</si>
  <si>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</si>
  <si>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</si>
  <si>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</si>
  <si>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</si>
  <si>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</si>
  <si>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</si>
  <si>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</si>
  <si>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</si>
  <si>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</si>
  <si>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</si>
  <si>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</si>
  <si>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część 1</t>
  </si>
  <si>
    <t>część 2</t>
  </si>
  <si>
    <t>część 3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</si>
  <si>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</si>
  <si>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</si>
  <si>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</si>
  <si>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</si>
  <si>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</si>
  <si>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</si>
  <si>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</si>
  <si>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</si>
  <si>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</si>
  <si>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</si>
  <si>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</si>
  <si>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</si>
  <si>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</si>
  <si>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</si>
  <si>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</si>
  <si>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</si>
  <si>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Numer katalogowy 
(jeżeli istnieje)</t>
  </si>
  <si>
    <t>Załącznik nr …… do umowy</t>
  </si>
  <si>
    <t>Załącznik nr 1a do specyfikacji</t>
  </si>
  <si>
    <t>część 4</t>
  </si>
  <si>
    <t>część 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</si>
  <si>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</si>
  <si>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</si>
  <si>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</si>
  <si>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</si>
  <si>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</si>
  <si>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</si>
  <si>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</si>
  <si>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</si>
  <si>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</si>
  <si>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Oferujemy wykonanie całego przedmiotu zamówienia (w danej części) za cenę:</t>
  </si>
  <si>
    <t>10.</t>
  </si>
  <si>
    <t>11.</t>
  </si>
  <si>
    <t>Producent</t>
  </si>
  <si>
    <t>Nazwa handlowa produktu</t>
  </si>
  <si>
    <t>J.M.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</si>
  <si>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</si>
  <si>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</si>
  <si>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</si>
  <si>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</si>
  <si>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</si>
  <si>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</si>
  <si>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</si>
  <si>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część 13</t>
  </si>
  <si>
    <t>część 14</t>
  </si>
  <si>
    <t>12.</t>
  </si>
  <si>
    <t>13.</t>
  </si>
  <si>
    <t>14.</t>
  </si>
  <si>
    <t>sztuk</t>
  </si>
  <si>
    <t>opakowań</t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</si>
  <si>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</si>
  <si>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</si>
  <si>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</si>
  <si>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</si>
  <si>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</si>
  <si>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
………………………………..…………………………..
………………………………..………………………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</si>
  <si>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</si>
  <si>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</si>
  <si>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</si>
  <si>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</si>
  <si>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* Jeżeli wykonawca nie poda tych informacji to Zamawiający przyjmie, że wykonawca nie zamierza powierzać żadnej części zamówienia podwykonawcy.</t>
  </si>
  <si>
    <t>Oświadczamy, że jesteśmy *:</t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</si>
  <si>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</si>
  <si>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 zaznaczyć właściwe.</t>
  </si>
  <si>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


</t>
    </r>
  </si>
  <si>
    <t>Oświadczamy, że termin płatności wynosi: do 60 dni. Dodatkowe informacje znajdują się we wzorze umowy.</t>
  </si>
  <si>
    <t>Klasa wyrobu medycznego</t>
  </si>
  <si>
    <t>* jeżeli wybór oferty będzie prowadził do powstania u Zamawiającego obowiązku podatkowego, zgodnie z przepisami o podatku od towarów i usług, należy podać cenę netto.</t>
  </si>
  <si>
    <t>Cena brutto*:</t>
  </si>
  <si>
    <t>Cena jednostkowa brutto*</t>
  </si>
  <si>
    <t>Wartość brutto* pozycji</t>
  </si>
  <si>
    <t>Załącznik nr 1 do SWZ</t>
  </si>
  <si>
    <t>DFP.271.94.2021.LS</t>
  </si>
  <si>
    <t>Dostawa materiałów otolaryngologicznych.</t>
  </si>
  <si>
    <t>Oświadczamy, że oferowane przez nas wyroby medyczne są dopuszczone do obrotu i używania na terenie Polski na zasadach określonych w ustawie o wyrobach medycznych oraz rozporządzenia Parlamentu Europejskiego i Rady (UE) 2017/745 z dnia 5 kwietnia 2017r (MDR). Jednocześnie oświadczamy, że na każdorazowe wezwanie Zamawiającego przedstawimy dokumenty dopuszczające do obrotu i używania na terenie Polski.</t>
  </si>
  <si>
    <t>Dren irygacyjny kompatybilny z urządzeniem Mikrodebrider StraightShot M5 posiadanym przez Zamawiającego</t>
  </si>
  <si>
    <t xml:space="preserve">Ostrza do mikrodebridera/shavera StraightShot M5 posiadanego przez Zamawiającego, jednorazowe, rotowane o długości 13 cm i średnicy 4 mm. </t>
  </si>
  <si>
    <t>Wiertła do Microdebridera/Shavera typu StraightShot M5 posiadanego przez Zamawiającego, dające możliwość bardziej efektywnej pracy przy maksymalnej możliwej ilości obrotów równej 30 tysięcy RPM. Wiertła do wyboru przez Zamawiającego w zależności od zapotrzebowania o zróżnicowanych kątach (m.in. 15 stopni, 40 stopni, 55 stopni i 70 stopni) oraz końcówkach (m. in. diamentowe, różyczka)</t>
  </si>
  <si>
    <t>Końcówki do płukania zatok - jednorazowe końcówki do usunięcia biofilmu bakteryjnego i zmian chorobowych z zatok solą fizjologiczną kompatybilna z urządzeniem Hydrodebrider posiadanym przez Zamawiającego. Końcówka przeznaczona do płukania zatoki szczękowej, klinowej i sitowej z możliwością wygięcia do 270 stopni. Kompatybilność potwierdzona oświadczeniem producenta urządzenia (w ramach materiałów firmowych).</t>
  </si>
  <si>
    <t>Końcówki do płukania zatok - jednorazowe końcówki do usunięcia biofilmu bakteryjnego i zmian chorobowych z zatok solą fizjologiczną kompatybilna z urządzeniem Hydrodebrider posiadanym przez Zamawiającego. Końcówka przeznaczona do płukania zatoki czołowej o średnicy 2,2 mm wygięta pod kątem 80 stopni. Kompatybilność potwierdzona oświadczeniem producenta urządzenia (w ramach materiałów firmowych).</t>
  </si>
  <si>
    <t>Wiertła do mikrodebridera/shaver StraightShot M5 posiadanego przez Zamawiającego, jednorazowe wiertła do zatoki czołowej o kącie 55 stopni ,średnicy 3.6 mm długości 13.0 cm stosowane przy 12000 obrotach.</t>
  </si>
  <si>
    <t xml:space="preserve">Protezka do wszczepów wewnątrzusznych typ III, tłoczek 3,5mm 0,65mm B /taśma platynowa 0,1x0,3mm/ gięta, okrągła L= 6,0-6,5mm.
Zbudowana z tłoczka z politetrafluoroetylenu /PTFE/ połączonego trwale z taśmą platynową. Pakowane po 1 sztukę w pudełka z polipropylenu. Sterylizowane tlenkiem etylenu w torebkach foliowo - papierowych. Produkt jednorazowego użytku, jałowy. </t>
  </si>
  <si>
    <t xml:space="preserve">Przyrząd do drenażu jamy bębenkowej typ I o rozmiarze 0,9 mm.
Wytworzony z PTFE z nitką z przędzy poliamidowej. Barwa biała. Otwór w osi wyrobu pozwala na ewakuację wydzieliny, podawanie leków i wentylację. Produkt jałowy do jednorazowego użytku. Sterylizowany tlenkiem etylenu. </t>
  </si>
  <si>
    <t>Folia z PTFE 40x40x0,2 mm. 
Stosowana do uzupełniania ubytków jak i braku błony śluzowej ucha środkowego. Folia pakowana po jednej sztuce do torebek foliowo - papierowych. Sterylizowany tlenkiem etylenu. Wyrób jałowy,  jednorazowego użytku.</t>
  </si>
  <si>
    <t>Folia z PTFE 40x40x0,1mm. Folia z PTFE
Stosowana do uzupełniania ubytków jak i braku błony śluzowej ucha środkowego. Folia pakowana po jednej sztuce do torebek foliowo-papierowych. Sterylizowany tlenkiem etylenu. Wyrób jałowy, jednorazowego użytku.</t>
  </si>
  <si>
    <t>Folia z PTFE 40x60x0,2 mm.
Stosowana do uzupełniania ubytków jak i braku błony śluzowej ucha środkowego. Folia pakowana po jednej sztuce do torebek foliowo-papierowych. Sterylizowany tlenkiem etylenu. Wyrób jałowy, jednorazowego użytku.</t>
  </si>
  <si>
    <t>Jałowy zestaw laryngologiczny do badania gardła, nosa i ucha dla dorosłych. 
Zestaw składa się z wziernika nosowego, szpatułki i wziernika usznego. Zbudowany jest ze sprężystego plastiku. Zestaw pokowany jest w pojedynczy pakiet foliowo-papierowy. Wyrób jałowy,  jednorazowego użytku. Rozmiar wziernika usznego 4,0 - 5,2mm.  Wziernik posiada sprężynkę łączącą elementy wziernika.</t>
  </si>
  <si>
    <t>Lusterko medyczne jednorazowe sterylne o średnicy 19 - 22mm, dł. rączki 160 - 180mm. 
Produkt wykonany z polimerów, nie zawiera lateksu. Pakowany w pojedyncze pakiety papierowo - foliowe.</t>
  </si>
  <si>
    <t>Opatrunek silikonowy laryngologiczny niebieski, w formie pasków, opak./blister = 3 szt. Rozmiar 0,13 x 6 x 40mm (+/-10%).</t>
  </si>
  <si>
    <t>zestaw</t>
  </si>
  <si>
    <t>Lp.</t>
  </si>
  <si>
    <t>System implantu magnetycznego na przewodnictwo kostne wraz z cyfrowym procesorem dźwieku na poziomie minimum. 45dB HL.</t>
  </si>
  <si>
    <t>Implant - część wewnętrzna:</t>
  </si>
  <si>
    <t>Po wszczepieniu cały implant znajduje się pod skórą, brak zaczepu przechodzącego przez skórę;</t>
  </si>
  <si>
    <t>Zaczep do  procesora na magnesie;</t>
  </si>
  <si>
    <t>Możliwość badania MRI min.1,5 T- badania bez interwencji chirurgicznej lub zabiegowej.</t>
  </si>
  <si>
    <t>Cyfrowy procesor dźwięku - wymagania techniczne:</t>
  </si>
  <si>
    <t>Wielokanałowy procesor dźwięku (co najmniej 8 kanałów)</t>
  </si>
  <si>
    <t>Wbudowane min.2 mikrofony</t>
  </si>
  <si>
    <t>Automatyczna redukcja szumów i tłumienie sprzężenia zwrotnego</t>
  </si>
  <si>
    <t>Możliwość zamocowania aparatu słuchowego na elastycznej opasce do momentu implantacji części wewnętrznej lub podczas wczesnego okresu pooperacyjnego</t>
  </si>
  <si>
    <t>Obudowa procesora w min. 4 kolorach</t>
  </si>
  <si>
    <t>Zasilanie bateryjne – w komplecie 1 paczka baterii</t>
  </si>
  <si>
    <t xml:space="preserve">Zabezpieczenia procesora i jego części składowych (mikrofon, głośnik) przed czynnikami zewnętrznymi </t>
  </si>
  <si>
    <t>Sygnalizacja akustyczna/wizualna zmiany programów</t>
  </si>
  <si>
    <t>Produkcja nie wcześniej niż 2020 rok.</t>
  </si>
  <si>
    <t>2.1.</t>
  </si>
  <si>
    <t>2.2.</t>
  </si>
  <si>
    <t>2.3.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</si>
  <si>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</si>
  <si>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</si>
  <si>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</si>
  <si>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</si>
  <si>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</si>
  <si>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</si>
  <si>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</si>
  <si>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</si>
  <si>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</si>
  <si>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</si>
  <si>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# Oświadczamy, że oferowany przedmiot zamówienia spełnia postawione obligatoryjne wymagania graniczne dla części 6 przedmiotu zamówienia.</t>
  </si>
  <si>
    <t># Obligatoryjne wymagania graniczne dla oferowanych produktów:</t>
  </si>
  <si>
    <t>System implantu zakotwiczonego w kości z cyfrowym procesorem dźwięku do mieszanych ubytków słuchu na poziomie minimum 55 dB  (procesor zaczepiany bezpośrednio do tytanowego implantu zakotwiczonego w kości).</t>
  </si>
  <si>
    <t>Implant ślimakowy.</t>
  </si>
  <si>
    <t># Obligatoryjne wymagania graniczne dla oferowanych produktów w części 7 poz. 1:</t>
  </si>
  <si>
    <t>System implantu zakotwiczonego w kości z cyfrowym procesorem dźwięku do mieszanych ubytków słuchu na poziomie minimum 55 dB (procesor zaczepiany bezpośrednio do tytanowego implantu zakotwiczonego w kości, zaczep przezskórny), składający się z następujących elementów:</t>
  </si>
  <si>
    <t>Tytanowy implant o długości 3 lub 4mm, samogwintujący się - z dystansem uwzględniający grubość tkanki podskórnej (dostępne przynajmniej trzy warianty grubości tkanki podskórnej);</t>
  </si>
  <si>
    <t>Zaczep procesora o długości 5,5-6mm;</t>
  </si>
  <si>
    <t>Plastikowa nasadka na zaczep na czas gojenia;</t>
  </si>
  <si>
    <t>a.  </t>
  </si>
  <si>
    <t>Cyfrowe przetwarzanie sygnału</t>
  </si>
  <si>
    <t>b.  </t>
  </si>
  <si>
    <t>c.  </t>
  </si>
  <si>
    <t>Procesor zauszny</t>
  </si>
  <si>
    <t>d.  </t>
  </si>
  <si>
    <t>e.  </t>
  </si>
  <si>
    <t>System redukcji sprzężeń akustycznych</t>
  </si>
  <si>
    <t>f.  </t>
  </si>
  <si>
    <t xml:space="preserve">Min. 3 programy użytkowe </t>
  </si>
  <si>
    <t>g.  </t>
  </si>
  <si>
    <t>Regulator tonów niskich</t>
  </si>
  <si>
    <t>h.  </t>
  </si>
  <si>
    <t>Plastikowa nasadka zabezpieczająca zaczep przed zabrudzeniem w kolorze założonego pacjentowi procesora.
Zamawiający dopuszcza zaoferowanie procesora dźwięku, w komplecie z którym dostarczane są dwie, łatwe do utrzymania w czystości nasadki zabezpieczające zaczep (beżowa i czarna)</t>
  </si>
  <si>
    <t>j.  </t>
  </si>
  <si>
    <t>k.  </t>
  </si>
  <si>
    <t>l.  </t>
  </si>
  <si>
    <t>Co najmniej 4 kolory obudowy procesora (czarny, brązowy, srebrny, beżowy/żółty)</t>
  </si>
  <si>
    <t>1.1.</t>
  </si>
  <si>
    <t>1.2.</t>
  </si>
  <si>
    <t>1.3.</t>
  </si>
  <si>
    <t>1.4.</t>
  </si>
  <si>
    <t>i .</t>
  </si>
  <si>
    <t>Implant z co najmniej dwupunktowym mocowaniem kapsuły implanu w kości czaszki bez użycia szwów.</t>
  </si>
  <si>
    <t>Implant przystosowany do mocowania bez konieczności wykonania loży kostnej.</t>
  </si>
  <si>
    <t xml:space="preserve">Procesor wyposażony w 2 mikrofony. </t>
  </si>
  <si>
    <t>Procesor niewymagający częstej zmiany programów i głośności, posiadający system Skoordynowanego Adaptacyjnego Przetwarzania Dźwięku.</t>
  </si>
  <si>
    <t>Możliwość wyboru implantu pozwalającego na wykonanie badania obrazowego MRI do wartości pola indukcji 3T bez koniczeności usuwania całego implantu, dopuszcza się możliwośc usuwania magnesu na czas przeprowadzenia badania obrazowego MRI.</t>
  </si>
  <si>
    <t>Zestaw jednorazowych elementów zużywalnych podczas implantacji i dedykowanych do fiksacji kapsuły implantu składających się z min. 2 śrub.</t>
  </si>
  <si>
    <t>Dostepne minimum 2 rodzaje elektrod posiadających kontakty dookólne.</t>
  </si>
  <si>
    <t>Procesor mowy bazujący na wspólnej platformie z przynajmniej jednym producentem aparatów słuchowych.</t>
  </si>
  <si>
    <t>Dostępność cienkiej matrycy elektrod dookólnych, o średnicy &lt;0,6 mm na długości umieszczanej wewnątrz ślimaka.</t>
  </si>
  <si>
    <t>Umieszczenie elektrody odniesienia na głównym nośniku elektrod w bliskim sąsiedztwie kapsuły .</t>
  </si>
  <si>
    <t>Konstrukcja kapsuły implantu posiadająca antenę nadawczo-odbiorczą nad elektroniką.</t>
  </si>
  <si>
    <t>Gwarancja obejmująca część zewnętrzną systemu - procesor mowy- 36 miesięcy.</t>
  </si>
  <si>
    <t>Gwarancja obejmująca część wszczepialną systemu 10 lat.</t>
  </si>
  <si>
    <t># Obligatoryjne wymagania graniczne dla oferowanych produktów w części 7 poz. 2:</t>
  </si>
  <si>
    <t xml:space="preserve">Oliwka do nosa miękka, do uszczelnienia w otworze nosowym pacjenta przewodu powietrznego transmitującego słup powietrza do czujnika ciśnienia rhinomanometru. Ma posiadać wyprofilowany kształt tak, aby po włożeniu do otworu nosowego zapewnić, podczas pomiaru pełną szczelność. Wykonana z silikonu oraz ma być przeznaczona do wielokrotnego użycia i może być poddawana sterylizacji gazowej lub dezynfekcji wysokiego stopnia w płynach. </t>
  </si>
  <si>
    <t>Maska rhinomanometryczna wielorazowa, przeznaczona do skierowania strumienia powietrza pochodzącego z oddechu pacjenta do głowicy pneumotachograficznej rhinomanometru. Maska ma być wielorazowa, posiadająca wyprofilowany kształt oraz poduszkę z miękkiego silikonu, szczelnie dopasowującą się do twarzy pacjenta. Do standardowego wylotu maski jest zapinana głowica pneumotachograficzna, która mierzy przepływ nosowy. W masce ma znajdować się krócieć, do którego przyłączany jest przewód powietrzny transmitujący sygnał pneumatyczny do elektronicznego czujnika przetwarzającego ten sygnał na sygnał elektryczny. Maski rhinomanometryczne wielorazowe wykonane z polipropylenu oraz silikonu i przeznaczone do wielokrotnego użycia i mogą być poddawane sterylizacji wysokotemperaturowej, gazowej lub dezynfekcji wysokiego stopnia w płynach.</t>
  </si>
  <si>
    <t># Oświadczamy, że oferowany przedmiot zamówienia spełnia postawione obligatoryjne wymagania graniczne dla części 7 poz. 1 przedmiotu zamówienia.</t>
  </si>
  <si>
    <t># Oświadczamy, że oferowany przedmiot zamówienia spełnia postawione obligatoryjne wymagania graniczne dla części 7 poz. 2 przedmiotu zamówienia.</t>
  </si>
  <si>
    <t xml:space="preserve">Procesory dźwięku/mowy systemów implantów słuchowych zakotwiczonych w kości </t>
  </si>
  <si>
    <t>Produkcja nie wcześniej niż 2020 rok</t>
  </si>
  <si>
    <t># Oświadczamy, że oferowany przedmiot zamówienia spełnia postawione obligatoryjne wymagania graniczne dla części 9 przedmiotu zamówienia.</t>
  </si>
  <si>
    <t>h.</t>
  </si>
  <si>
    <t>i.  </t>
  </si>
  <si>
    <t># Oświadczamy, że oferowany przedmiot zamówienia spełnia postawione obligatoryjne wymagania graniczne dla części 10 przedmiotu zamówienia.</t>
  </si>
  <si>
    <t>Procesorów dźwięku/mowy w systemavh implantu zakotwiczonego w kości do mieszanych ubytków słuchu na poziomie minimum 45 dB - procesor zaczepiany pacjentowi przy użyciu zaczepu magnetycznego</t>
  </si>
  <si>
    <t xml:space="preserve">i. </t>
  </si>
  <si>
    <t>Oliwki kompatybilne z posiadanym przez Zamawiającego mostkiem impedancyjnym ZODIAK 901 firmy Madsen, różne rozmiary: 8,9.5,11,14</t>
  </si>
  <si>
    <t>Protezy do mikrochirurgii ucha do wszczepów wewnątrzusznych różne rozmiary,            
- protezy wykonane z tytanu cześciowe i całkowite
- regulowana długość
- dysk z sizerami do śródoperacyjnego pomiaru długości protezy
- twarda
- elastyczna
- stabilna, bezpieczna
- protezy są zakładane w uchu środkowym w celu poprawy słuchu</t>
  </si>
  <si>
    <t>Protezy do mikrochirurgii ucha różne rozmiary:                                                             - protezy wykonane z tytanu do otosklerozy
- typu CLIP samodzielnie utrzymujące się na odnodze długiej kowadełka bez zaciskania
- lekka
- samoutrzymująca się
- standardowe proste łączenie
- optymalne przewodzenie dźwięku
- zakres dostępnych długości od 4,00 do 5,50 mm w krokach co 0,25 mm</t>
  </si>
  <si>
    <t>Protezy do mikrochirurgii ucha różne rozmiary
- protezy wykonane z tytanu do otosklerozy
- proteza wymagająca zaciskania
- lekka
- samoutrzymująca się
- standardowe proste łączenie
- optymalne przewodzenie dźwięku
- zakres dostępnych długości od 4,00 do 5,50 mm w krokach co 0,25 mm</t>
  </si>
  <si>
    <t>Protezy do mikrochirurgii ucha różne rozmiary                                                              - protezy wykonane z tytanu do otosklerozy
- mocowanie na młoteczku (malleowestybulopeksja, MPV) lub skróconej odnodze długiej kowadełka (kątowa)
- lekka
- samoutrzymująca się
- standardowe proste łączenie
- optymalne przewodzenie dźwięku
- zakres  długości od 5,00 do 5,75 mm (MPV) lub 4,25 do 4,75 mm (kątowa)</t>
  </si>
  <si>
    <t xml:space="preserve">Haczyk do wprowadzania protezki kompatybilny z protezami z poz. 1-4, wielorazowy </t>
  </si>
  <si>
    <t xml:space="preserve">Kleszczyki do chrząstki, wykonane ze stali nierdzewnej, sterylizowalne, umożliwiają bezpieczne ścieńczenie chrząstki przy użyciu skalpela, wyposażone w pewne, stabilne utrzymanie chrząstki w narzędziu </t>
  </si>
  <si>
    <t xml:space="preserve">Przyrząd do ścieńczenia chrząstki/nóż do chrząstki, wykonane ze stali nierdzewnej, do stosowania na sali operacyjnej, wymaga jednorazowych, sterylnych ostrzy wykonanych z sylikonu, urządzenie umożliwia otrzymanie chrząstki o grubości od 0,1mm - 0,7mm w krokach co 0,1mm, zawiera trzy płytki dystansowe o różnych grubościach oraz tacę do sterylizacji, sterylizowalne </t>
  </si>
  <si>
    <t>Optyka endoskopowa do chirurgii nosa i zatok, średnica 4 mm, długość 18 cm, kąt patrzenia 30°, wyposażona w:
- system soczewek wałeczkowych typu HOPKINS II,
- oznaczenie graficzne lub cyfrowe średnicy kompatybilnego światłowodu, umieszczone na obudowie optyki obok przyłącza światłowodu,
- oznaczenie kodem Data Matrix lub QR, umieszczone na obudowie optyki, umożliwiające szybką identyfikację optyki przez systemy skanujące wykorzystywane w centralnych sterylizatorniach.
Kompatybilna z głowicą kamery firmy Karl Storz posiadaną przez Zamawiającego, możliwość rozbudowy optyki o płaszcz płuczący do przemywania czoła optyki</t>
  </si>
  <si>
    <t>Optyka endoskopowa do chirurgii nosa i zatok, średnica 4 mm, długość 18 cm, kąt patrzenia 45°, wyposażona w:
- system soczewek wałeczkowych typu HOPKINS II,
- oznaczenie graficzne lub cyfrowe średnicy kompatybilnego światłowodu, umieszczone na obudowie optyki obok przyłącza światłowodu,
- oznaczenie kodem Data Matrix lub QR, umieszczone na obudowie optyki, umożliwiające szybką identyfikację optyki przez systemy skanujące wykorzystywane w centralnych sterylizatorniach.
Kompatybilna z głowicą kamery firmy Karl Storz posiadaną przez Zamawiającego, możliwość rozbudowy optyki o płaszcz płuczący do przemywania czoła optyki</t>
  </si>
  <si>
    <t>Optyka endoskopowa do chirurgii nosa i zatok, średnica 4 mm, długość 18 cm, kąt patrzenia 70°, wyposażona w:
- system soczewek wałeczkowych typu HOPKINS II,
- oznaczenie graficzne lub cyfrowe średnicy kompatybilnego światłowodu, umieszczone na obudowie optyki obok przyłącza światłowodu,
- oznaczenie kodem Data Matrix lub QR, umieszczone na obudowie optyki, umożliwiające szybką identyfikację optyki przez systemy skanujące wykorzystywane w centralnych sterylizatorniach.
Kompatybilna z głowicą kamery firmy Karl Storz posiadaną przez Zamawiającego, możliwość rozbudowy optyki o płaszcz płuczący z pozycji poniżej</t>
  </si>
  <si>
    <t xml:space="preserve">Płaszcz ssąco-płuczący 70° kompatybilny z pompą płuczącą firmy Karl Storz posiadaną przez zamawiającego, kształt owalny 4,8 x 6 mm, dł. rob. 14 cm, do zastosowania z oferowaną optyką </t>
  </si>
  <si>
    <t xml:space="preserve">Ostrze Shavera 65° tylne, obie krawędzie z ząbkami, śr. 3 mm, dł. 12 cm, sterylizowalne </t>
  </si>
  <si>
    <t>Ostrze Shavera proste, obie krawędzie z ząbkami, śr. 4 mm, dł. 12 cm, sterylizowalne</t>
  </si>
  <si>
    <t>Cyfrowy procesor dźwięku - urządzenie, które posiada gniazdo do podłączenia urządzeń zewnętrznych (komputer). Istnieje możliwość  konfiguracji  do konkretnego pacjenta i jego niedosłuchu na podstawie szczegółowej diagnostyki narządu słuchu np. audiogram. Dostrajanie to musi być możliwe do wykonania w pracowni audiologicznej zamawiającego. Bazując na udostępnionym przez wykonawcę oprogramowaniu oraz interfejsie umożliwiającym podłączenie do komputera musi istnieć możliwość dopasowania oferowanego urządzenia w poszczególnych częstotliwościach przy uwzględnieniu zmiennych warunków użytkowania aparatu (hałas, cisza, ruch uliczny itp.) Wymagana jest możliwość zapamiętywania przez aparat warunków akustycznych środowiska, w którym przebywał pacjent i następnie precyzyjnego kolejnego dopasowania urządzenia do indywidualnych potrzeb każdego użytkownika. Wykonawca udostępni Zamawiającemu oprogramowanie i interfejs do czasu zakończenia obowiązywania umowy oraz zapewni przeszkolenie personelu w zakresie dokonywania ustawień, konfiguracji procesora. Termin szkolenia  zostanie ustalony przez strony umowy. Ewentualny koszt udostępnienia  oprogramowania i interfejsu oraz szkolenia personelu  musi być uwzględniony w kwocie wynagrodzenia umownego (w cenie oferty). W razie potrzeby pracownik Wykonawcy będzie obecny przy konfiguracji procesora. Wykonawca udostępni Zamawiającemu niewyłączne licencje na korzystanie z oprogramowania na czas  trwania niniejszej umowy. Ewentualny koszt udostępnienia musi być uwzględniony w kwocie wynagrodzenia umownego  (w cenie oferty).</t>
  </si>
  <si>
    <t>Procesor mowy spełniający normy wodoodporności (min. IP44) lub posiadający równoważne zabezpieczenie tj. nanopowłoka.</t>
  </si>
  <si>
    <t>Procesor dźwięku/mowy w systemach implantu zakotwiczonego w kości do mieszanych ubytków słuchu na poziomie minimum 55 dB (procesor zaczepiany bezpośrednio do tytanowego implantu zakotwiczonego w kości-zaczep przezskórny).</t>
  </si>
  <si>
    <t>Cyfrowy procesor dźwięku - urządzenie, które posiada gniazdo do podłączenia urządzeń zewnętrznych (komputer). Istnieje możliwość  konfiguracji  do konkretnego pacjenta i jego niedosłuchu na podstawie szczegółowej diagnostyki narządu słuchu np. audiogram. Dostrajanie to musi być możliwe do wykonania w pracowni audiologicznej zamawiającego. Bazując na udostępnionym przez wykonawcę oprogramowaniu oraz interfejsie umożliwiającym podłączenie do komputera musi istnieć możliwość dopasowania oferowanego urządzenia w poszczególnych częstotliwościach przy uwzględnieniu zmiennych warunków użytkowania aparatu (hałas, cisza, ruch uliczny itp.) Wymagana jest możliwość zapamiętywania przez aparat warunków akustycznych środowiska, w którym przebywał pacjent i następnie precyzyjnego kolejnego dopasowania urządzenia do indywidualnych potrzeb każdego użytkownika. Wykonawca udostępni Zamawiającemu oprogramowanie i interfejs do czasu zakończenia obowiązywania umowy oraz zapewni przeszkolenie personelu w zakresie dokonywania ustawień, konfiguracji procesora. Termin szkolenia  zostanie ustalony przez strony umowy. Ewentualny koszt udostępnienia  oprogramowania i nnterfejsu oraz szkolenia personelu  musi być uwzględniony w kwocie wynagrodzenia umownego (w cenie oferty). W razie potrzeby pracownik Wykonawcy będzie obecny przy konfiguracji procesora. Wykonawca udostępni Zamawiającemu niewyłączne licencje na korzystanie z oprogramowania na czas  trwania niniejszej umowy.  Ewentualny koszt udostępnienia musi być uwzględniony w kwocie wynagrodzenia umownego (w cenie oferty).</t>
  </si>
  <si>
    <t>W razie awarii procesora w okresie gwarancji Wykonawca zobowiązany będie do bezpłatnego (w cenie oferty tj. bez dodatkowych koztów dla zamawiającego) odbioru od pacjenta i zwrotu naprawionego/wymienionego procesora (kurier, pracownik firmy wykonawcy) w terminie wskazanym przez Zamawiającego. Wymagany okres gwarancji wynosi 24 miesiące i rozpoczyna się z chwilą  odbioru procesora przez Zamawiającego. W okresie gwarancji Wykonawca będzie świadczył w ramach kwoty wynagrodzenia umownego naprawy gwarancyjne  i przeglądy serwisowe wraz z koniecznym transportem.</t>
  </si>
  <si>
    <t>W razie awarii procesora w okresie gwarancji Wykonawca zobowiązany będzie do bezpłatnego (w cenie oferty tj. bez dodatkowych koztów dla zamawiającego) odbioru od pacjenta i zwrotu naprawionego/wymienionego procesora (kurier, pracownik firmy wykonawcy) w terminie wskazanym przez Zamawiającego. Wymagany okres gwarancji wynosi 24 miesiące i rozpoczyna się z chwilą  odbioru procesora przez Zamawiającego. W okresie gwarancji Wykonawca będzie świadczył w ramach kwoty wynagrodzenia umownego naprawy gwarancyjne  i przeglądy serwisowe wraz z koniecznym transportem.</t>
  </si>
  <si>
    <t>Cyfrowy procesor dźwięku - urządzenie, które posiada gniazdo do podłączenia urządzeń zewnętrznych (komputer). Istnieje możliwość  konfiguracji  do konkretnego pacjenta i jego niedosłuchu na podstawie szczegółowej diagnostyki narządu słuchu np. audiogram. Dostrajanie to musi być możliwe do wykonania w pracowni audiologicznej zamawiającego. Bazując na udostępnionym przez wykonawcę oprogramowaniu oraz interfejsie umożliwiającym podłączenie do komputera musi istnieć możliwość dopasowania oferowanego urządzenia w poszczególnych częstotliwościach przy uwzględnieniu zmiennych warunków użytkowania aparatu (hałas, cisza, ruch uliczny itp.) Wymagana jest możliwość zapamiętywania przez aparat warunków akustycznych środowiska, w którym przebywał pacjent i następnie precyzyjnego kolejnego dopasowania urządzenia do indywidualnych potrzeb każdego użytkownika. Wykonawca udostępni zamawiającemu oprogramowanie i interfejs do czasu zakończenia obowiązywania umowy oraz zapewni przeszkolenie personelu w zakresie dokonywania ustawień, konfiguracji procesora. Termin szkolenia  zostanie ustalony przez strony umowy. Ewentualny koszt udostępnienia  oprogramowania i nnterfejsu oraz szkolenia personelu  musi być uwzględniony w kwocie wynagrodzenia umownego (w cenie oferty). W razie potrzeby pracownik Wykonawcy będzie obecny przy konfiguracji procesora. Wykonawca udostępni Zamawiającemu niewyłączne licencje na korzystanie z oprogramowania na czas  trwania niniejszej umowy.  Ewentualny koszt udostępnienia musi być uwzględniony w kwocie wynagrodzenia umownego (w cenie oferty).</t>
  </si>
  <si>
    <t>Dren płuczący do przemywania czoła optyki, przeznaczony do zastosowania z dedykowanymi płaszczami, sterylny, jednorazowy (1 opakowanie a 10 szt.)</t>
  </si>
  <si>
    <t>Proteza częściowa MNP
- proteza wykonana z czystego tytanu kl. II (ASTM F67),
- zakres dostępnych długości od 1,75 do 3,50 mm w krokach co 0,25 mm,
- średnica trzonka: 0,2 mm,
- idealne dopasowanie do rękojeści młoteczka,
- główka protezy posiada fabryczne wygięcie pod rękojeść młoteczka,
- mniejsze ryzyko przemieszczania,
- lekka,
- doskonała biokompatybilność,
- warunkowo dopuszczona do wykonania badania MRI o natężeniu do 7T</t>
  </si>
  <si>
    <t xml:space="preserve">Wiertła do mikrodebridera/shavera StraightShot M5 Medtronic (posiadanego przez Zamawiającego), jednorazowe wiertła diamentowe do zatoki czołowej o kącie 70 stopni 5.0 mm średnicy długości 13.0 cm stosowane przy 12000 obrotach. </t>
  </si>
  <si>
    <t xml:space="preserve">Uchwyt procesora przeznaczonego wyłącznie do zaczepu typu przezskórnego firmy Oticon - odpowiednio do systemu/zaczepu założonego uprzednio pacjentowi podczas zabiegu operacyjnego.  </t>
  </si>
  <si>
    <t>Uchwyt procesora przeznaczonego wyłącznie do zaczepu typu magnetycznego firmy  Cochlear - odpowiednio do systemu/zaczepu magnetycznego założonego uprzednio pacjentowi podczas zabiegu operacyjnego.</t>
  </si>
  <si>
    <t xml:space="preserve">Uchwyt procesora przeznaczonego wyłącznie do zaczepu typu magnetycznego firmy  Medtronic (Sofono) - odpowiednio do systemu/zaczepu magnetycznego założonego uprzednio pacjentowi podczas zabiegu operacyjnego.  </t>
  </si>
  <si>
    <t>Proteza kątowa typu CLIP
- proteza wykonana z czystego tytanu kl. II (ASTM F67),
- zakres dostępnych długości 2,25 mm, 3,25 mm,
- proteza typu CLIP samodzielnie utrzymująca się na główce strzemiączka bez zaciskania,
- bezpieczne i standardowe połączenie stawu kowadełkowo-strzemiączkowego,
- niska masa dla optymalnego przewodzenia dźwięku,
- uproszczona procedura chirurgiczna podczas pomostowania ubytków w wyrostku soczewkowym,
- doskonała biokompatybilność dla bezpodrażnieniowej integracji w uchu środkowym,
- warunkowo dopuszczona do wykonania badania MRI o natężeniu do 7T,
- średnica trzonka: 0,2 mm.</t>
  </si>
  <si>
    <t>Proteza częściowa typu CLIP typu Dresden
- proteza wykonana z czystego tytanu kl. II (ASTM F67),
- zakres dostępnych długości od 1,75 fo 3,50 mm w krokach co 0,25 mm,
 - średnica trzonka: 0,2 mm,
- proteza typu CLIP samodzielnie utrzymuje się na główce strzemiączka bez zaciskania,
- mniejsze ryzyko przemieszczania,
- lekka,
- biokompatybilna,
- warunkowo dopuszczona do wykonania badania MRI o natężeniu do 7T.</t>
  </si>
  <si>
    <t xml:space="preserve">Oświadczamy, że zamówienie będziemy wykonywać do czasu wyczerpania kwoty wynagrodzenia umownego, jednak nie dłużej niż przez: 36 miesięcy (dotyczy części 1-8), 24 miesiące (dotyczy części 9-14), od daty zawarcia umowy.
</t>
  </si>
  <si>
    <t>System implantu magnetycznego na przewodnictwo kostne wraz z cyfrowym procesorem dźwięku na poziomie min. 45dB HL</t>
  </si>
  <si>
    <r>
      <t xml:space="preserve">Dostarczenie na czas trwania niniejszej umowy </t>
    </r>
    <r>
      <rPr>
        <sz val="11"/>
        <color rgb="FFFF0000"/>
        <rFont val="Garamond"/>
        <family val="1"/>
        <charset val="238"/>
      </rPr>
      <t>^^</t>
    </r>
    <r>
      <rPr>
        <sz val="11"/>
        <rFont val="Garamond"/>
        <family val="1"/>
        <charset val="238"/>
      </rPr>
      <t xml:space="preserve"> kompletnego i sprawnego  instrumentarium do założenia implantu oraz wiertarko-wkrętarki, zwane dalej ,,instrumentarium". Instrumentarium zostanie przekazane wraz z pierwszą dostawą implantów. Dostarczone przez Wykonawcę instrumentarium,  musi pozostawać sprawne techniczne przez cały okres obowiązywania umowy. Ewentualny  koszt udostępnienia instrumentarium,  o którym mowa w zdaniu poprzedzającym, oraz ewentualny koszt wymiany jego elementów musi być uwzględniony w kwocie wynagrodzenia umownego (w cenie oferty). Elementy instrumentarium, które uległy uszkodzeniu lub zużyciu muszą podlegać wymianie w terminie nie dłuższym niż: do 2 dni roboczych liczonych od chwili zgłoszenia przez zamawiającego. Wykonawca zobowiązany będzie do przeprowadzenia przeglądów technicznych  i serwisowania instrumentarium w zakresie  zgodnym z wymogami wytwórcy.</t>
    </r>
  </si>
  <si>
    <t>^^ Dopuszcza się możliwość dostarczenia instrumentarium na czas trwania każdorazowego zabiegu (ewentualny koszt takiej formy udostępnienia musi być ujęty w cenie oferowanych wyrobów).</t>
  </si>
  <si>
    <r>
      <t>Cyfrowe przetwarzanie sygnału. Urządzenie  posiada gniazdo do podłączenia urządzeń zewnętrznych (komputer)</t>
    </r>
    <r>
      <rPr>
        <sz val="11"/>
        <color rgb="FFFF0000"/>
        <rFont val="Garamond"/>
        <family val="1"/>
        <charset val="238"/>
      </rPr>
      <t xml:space="preserve"> [Dopuszcza sie podłączenie bezprzewodowe z urządzeniami zewnętrznymi]</t>
    </r>
    <r>
      <rPr>
        <sz val="11"/>
        <rFont val="Garamond"/>
        <family val="1"/>
        <charset val="238"/>
      </rPr>
      <t>. Istnieje możliwość konfiguracji do konkretnego pacjenta i jego niedosłuchu na podstawie szczegółowej diagnostyki narządu słuchu np. audiogram. Dostrajanie to musi być możliwe do wykonania w pracowni audiologicznej zamawiającego. Bazując na udostępnionym przez wykonawcę oprogramowaniu oraz interfejsie umożliwiającym podłączenie do komputera musi istnieć możliwość dopasowania oferowanego urządzenia w poszczególnych częstotliwościach przy uwzględnieniu zmiennych warunków użytkowania aparatu (hałas, cisza, ruch uliczny itp.) Wymagana jest możliwość zapamiętywania przez aparat warunków akustycznych środowiska, w którym przebywał pacjent i następnie precyzyjnego kolejnego dopasowania urządzenia do indywidualnych potrzeb każdego użytkownika. Wykonawca udostępni Zamawiającemu oprogramowanie i interfejs do czasu zakończenia obowiązywania umowy oraz zapewni przeszkolenie personelu w zakresie dokonywania ustawień, konfiguracji procesora. Termin szkolenia  zostanie ustalony przez strony umowy. Ewentualny koszt udostępnienia oprogramowania i interfejsu oraz szkolenia personelu  musi być uwzględniony w kwocie wynagrodzenia umownego (w cenie oferty). W razie potrzeby pracownik Wykonawcy będzie obecny przy konfiguracji procesora. Wykonawca udostępni Zamawiającemu niewyłączne licencje na korzystanie z oprogramowania na czas  trwania niniejszej umowy. Ewentualny koszt udostępnienia musi być uwzględniony w kwocie wynagrodzenia umownego (w cenie oferty).</t>
    </r>
  </si>
  <si>
    <r>
      <t>Cyfrowy procesor dźwięku - urządzenie, które posiada gniazdo do podłączenia urządzeń zewnętrznych (komputer)</t>
    </r>
    <r>
      <rPr>
        <sz val="11"/>
        <color rgb="FFFF0000"/>
        <rFont val="Garamond"/>
        <family val="1"/>
        <charset val="238"/>
      </rPr>
      <t xml:space="preserve"> [Dopuszcza sie podłączenie bezprzewodowe z urządzeniami zewnętrznymi]</t>
    </r>
    <r>
      <rPr>
        <sz val="11"/>
        <rFont val="Garamond"/>
        <family val="1"/>
        <charset val="238"/>
      </rPr>
      <t>. Istnieje możliwość  konfiguracji  do konkretnego pacjenta i jego niedosłuchu na podstawie szczegółowej diagnostyki narządu słuchu np. audiogram. Dostrajanie to musi być możliwe do wykonania w pracowni audiologicznej zamawiającego. Bazując na udostępnionym przez wykonawcę oprogramowaniu oraz interfejsie umożliwiającym podłączenie do komputera musi istnieć możliwość dopasowania oferowanego urządzenia w poszczególnych częstotliwościach przy uwzględnieniu zmiennych warunków użytkowania aparatu (hałas, cisza, ruch uliczny itp.) Wymagana jest możliwość zapamiętywania przez aparat warunków akustycznych środowiska, w którym przebywał pacjent i następnie precyzyjnego kolejnego dopasowania urządzenia do indywidualnych potrzeb każdego użytkownika. Wykonawca udostępni Zamawiającemu oprogramowanie i interfejs do czasu zakończenia obowiązywania umowy  oraz zapewni przeszkolenie personelu w zakresie dokonywania ustawień, konfiguracji procesora. Termin szkolenia  zostanie ustalony przez strony umowy. Ewentualny koszt udostępnienia  oprogramowania i nnterfejsu oraz szkolenia personelu  musi być uwzględniony w kwocie wynagrodzenia umownego (w cenie oferty). W razie potrzeby pracownik Wykonawcy będzie obecny przy konfiguracji procesora. Wykonawca udostępni Zamawiającemu niewyłączne licencje na korzystanie z oprogramowania na czas  trwania niniejszej umowy.  Ewentualny koszt udostępnienia musi być uwzględniony w kwocie wynagrodzenia umownego (w cenie oferty).</t>
    </r>
  </si>
  <si>
    <r>
      <t xml:space="preserve">Dostarczenie na czas trwania niniejszej umowy </t>
    </r>
    <r>
      <rPr>
        <sz val="11"/>
        <color rgb="FFFF0000"/>
        <rFont val="Garamond"/>
        <family val="1"/>
        <charset val="238"/>
      </rPr>
      <t>^^</t>
    </r>
    <r>
      <rPr>
        <sz val="11"/>
        <rFont val="Garamond"/>
        <family val="1"/>
        <charset val="238"/>
      </rPr>
      <t xml:space="preserve"> kompletnego i sprawnego  instrumentarium do założenia implantu oraz wiertarko-wkrętarki, zwane dalej ,,instrumentarium". Instrumentarium zostanie przekazane wraz z pierwszą dostawą implantów. Dostarczone przez Wykonawcę instrumentarium,  musi pozostawać sprawne techniczne przez cały okres obowiązywania umowy. Ewentualny  koszt udostępnienia instrumentarium,  o którym mowa w zdaniu poprzedzającym, oraz ewentualny koszt wymiany jego elementów musi być     uwzględniony w kwocie wynagrodzenia umownego (w cenie oferty). Elementy instrumentarium, które uległy uszkodzeniu lub zużyciu muszą podlegać wymianie w terminie nie dłuższym niż: do 2 dni roboczych liczonych od chwili zgłoszenia przez zamawiającego. Wykonawca zobowiązany będzie do przeprowadzenia przeglądów technicznych  i serwisowania instrumentarium w zakresie  zgodnym z wymogami wytwórcy.</t>
    </r>
  </si>
  <si>
    <r>
      <t xml:space="preserve">Procesor dźwięku/mowy w systemach implantu zakotwiczonego w kości do mieszanych ubytków słuchu na poziomie minimum 55 dB  - procesor zaczepiany pacjentowi przy użyciu zaczepu magnetycznego.
</t>
    </r>
    <r>
      <rPr>
        <sz val="11"/>
        <color rgb="FFFF0000"/>
        <rFont val="Garamond"/>
        <family val="1"/>
        <charset val="238"/>
      </rPr>
      <t>Dopuszcza się procesor dźwięku na poziomie minimum 55dB lub 65dB.</t>
    </r>
  </si>
  <si>
    <r>
      <t xml:space="preserve">Wiertła do zatoki czołowej- diamenowe o kącie 70 stopni , przekroju 3.6 mm średnicy 4 mm do posiadanego przez Zamawiającego urządzenia Shawera STORZ .
</t>
    </r>
    <r>
      <rPr>
        <sz val="11"/>
        <color rgb="FFFF0000"/>
        <rFont val="Garamond"/>
        <family val="1"/>
        <charset val="238"/>
      </rPr>
      <t>Dopuszcza się wiertła w opakowaniu = 5 szt.</t>
    </r>
  </si>
  <si>
    <r>
      <t xml:space="preserve">Zasilanie bateryjne – w komplecie 1 paczka baterii
</t>
    </r>
    <r>
      <rPr>
        <sz val="11"/>
        <color rgb="FFFF0000"/>
        <rFont val="Garamond"/>
        <family val="1"/>
        <charset val="238"/>
      </rPr>
      <t>Dopuszcza się akumulatory, pod warunkiem dołączenia do zestawu akumulatora oraz ładowarki dedykowanej do tego typu akumulatorów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</si>
</sst>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  <numFmt numFmtId="168" formatCode="#,##0.0000"/>
  </numFmts>
  <fonts count="4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Wingdings 2"/>
      <family val="1"/>
      <charset val="2"/>
    </font>
    <font>
      <i/>
      <sz val="10"/>
      <name val="Garamond"/>
      <family val="1"/>
      <charset val="238"/>
    </font>
    <font>
      <sz val="11"/>
      <color rgb="FFFF0000"/>
      <name val="Garamond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5" fontId="7" fillId="0" borderId="0" applyFill="0" applyBorder="0" applyAlignment="0" applyProtection="0"/>
    <xf numFmtId="0" fontId="11" fillId="9" borderId="5" applyNumberFormat="0" applyAlignment="0" applyProtection="0"/>
    <xf numFmtId="0" fontId="12" fillId="22" borderId="6" applyNumberFormat="0" applyAlignment="0" applyProtection="0"/>
    <xf numFmtId="0" fontId="13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Protection="0">
      <alignment vertical="top" wrapText="1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4" fillId="0" borderId="0"/>
    <xf numFmtId="0" fontId="29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1" fillId="0" borderId="0"/>
    <xf numFmtId="0" fontId="32" fillId="0" borderId="12" applyNumberFormat="0" applyFill="0" applyAlignment="0" applyProtection="0"/>
    <xf numFmtId="167" fontId="14" fillId="0" borderId="0"/>
    <xf numFmtId="165" fontId="7" fillId="0" borderId="0" applyBorder="0" applyProtection="0"/>
    <xf numFmtId="0" fontId="33" fillId="0" borderId="0" applyNumberFormat="0" applyFill="0" applyBorder="0" applyAlignment="0" applyProtection="0"/>
    <xf numFmtId="0" fontId="34" fillId="24" borderId="0" applyBorder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7" fillId="5" borderId="0" applyNumberFormat="0" applyBorder="0" applyAlignment="0" applyProtection="0"/>
  </cellStyleXfs>
  <cellXfs count="115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68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0" borderId="17" xfId="10" applyFont="1" applyFill="1" applyBorder="1" applyAlignment="1">
      <alignment horizontal="left" vertical="center" wrapText="1"/>
    </xf>
    <xf numFmtId="44" fontId="5" fillId="0" borderId="1" xfId="1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left" vertical="top" wrapText="1"/>
      <protection locked="0"/>
    </xf>
    <xf numFmtId="0" fontId="38" fillId="0" borderId="17" xfId="0" applyFont="1" applyFill="1" applyBorder="1" applyAlignment="1" applyProtection="1">
      <alignment horizontal="justify" vertical="top" wrapText="1"/>
    </xf>
    <xf numFmtId="3" fontId="6" fillId="0" borderId="18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2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5" fillId="0" borderId="0" xfId="1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6" fillId="0" borderId="17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2" fillId="0" borderId="0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38" fillId="0" borderId="14" xfId="0" applyFont="1" applyFill="1" applyBorder="1" applyAlignment="1" applyProtection="1">
      <alignment horizontal="justify" vertical="top" wrapText="1"/>
    </xf>
    <xf numFmtId="0" fontId="38" fillId="26" borderId="2" xfId="0" applyFont="1" applyFill="1" applyBorder="1" applyAlignment="1" applyProtection="1">
      <alignment horizontal="justify" vertical="top" wrapText="1"/>
    </xf>
    <xf numFmtId="0" fontId="38" fillId="26" borderId="3" xfId="0" applyFont="1" applyFill="1" applyBorder="1" applyAlignment="1" applyProtection="1">
      <alignment horizontal="justify" vertical="top" wrapText="1"/>
    </xf>
    <xf numFmtId="0" fontId="39" fillId="0" borderId="16" xfId="0" applyFont="1" applyFill="1" applyBorder="1" applyAlignment="1" applyProtection="1">
      <alignment horizontal="justify" vertical="top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>
      <alignment vertical="top" wrapText="1"/>
    </xf>
    <xf numFmtId="0" fontId="39" fillId="0" borderId="16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justify" vertical="top" wrapText="1"/>
    </xf>
    <xf numFmtId="0" fontId="38" fillId="0" borderId="14" xfId="0" applyFont="1" applyFill="1" applyBorder="1" applyAlignment="1" applyProtection="1">
      <alignment horizontal="justify" vertical="top" wrapText="1"/>
      <protection locked="0"/>
    </xf>
    <xf numFmtId="0" fontId="40" fillId="26" borderId="2" xfId="0" applyFont="1" applyFill="1" applyBorder="1" applyAlignment="1" applyProtection="1">
      <alignment horizontal="right" vertical="top" wrapText="1"/>
    </xf>
    <xf numFmtId="0" fontId="40" fillId="26" borderId="3" xfId="0" applyFont="1" applyFill="1" applyBorder="1" applyAlignment="1" applyProtection="1">
      <alignment horizontal="right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44" fontId="5" fillId="2" borderId="2" xfId="0" applyNumberFormat="1" applyFont="1" applyFill="1" applyBorder="1" applyAlignment="1" applyProtection="1">
      <alignment horizontal="left" vertical="top" wrapText="1"/>
      <protection locked="0"/>
    </xf>
    <xf numFmtId="44" fontId="5" fillId="2" borderId="3" xfId="0" applyNumberFormat="1" applyFont="1" applyFill="1" applyBorder="1" applyAlignment="1" applyProtection="1">
      <alignment horizontal="left" vertical="top" wrapText="1"/>
      <protection locked="0"/>
    </xf>
    <xf numFmtId="0" fontId="43" fillId="0" borderId="0" xfId="0" applyFont="1" applyFill="1" applyAlignment="1" applyProtection="1">
      <alignment horizontal="lef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G72"/>
  <sheetViews>
    <sheetView showGridLines="0" view="pageBreakPreview" topLeftCell="A43" zoomScale="120" zoomScaleNormal="100" zoomScaleSheetLayoutView="120" zoomScalePageLayoutView="115" workbookViewId="0">
      <selection activeCell="C53" sqref="C53:E53"/>
    </sheetView>
  </sheetViews>
  <sheetFormatPr defaultColWidth="9.140625" defaultRowHeight="15"/>
  <cols>
    <col min="1" max="1" width="2.28515625" style="58" customWidth="1"/>
    <col min="2" max="2" width="4.140625" style="1" customWidth="1"/>
    <col min="3" max="3" width="19.140625" style="1" customWidth="1"/>
    <col min="4" max="4" width="37.5703125" style="1" customWidth="1"/>
    <col min="5" max="5" width="50.7109375" style="4" customWidth="1"/>
    <col min="6" max="6" width="2.5703125" style="1" customWidth="1"/>
    <col min="7" max="11" width="9.140625" style="1"/>
    <col min="12" max="12" width="16.5703125" style="1" customWidth="1"/>
    <col min="13" max="14" width="16.140625" style="1" customWidth="1"/>
    <col min="15" max="16384" width="9.140625" style="1"/>
  </cols>
  <sheetData>
    <row r="1" spans="3:7" ht="18" customHeight="1">
      <c r="E1" s="2" t="s">
        <v>86</v>
      </c>
    </row>
    <row r="2" spans="3:7" ht="18" customHeight="1">
      <c r="C2" s="3"/>
      <c r="D2" s="3" t="s">
        <v>29</v>
      </c>
      <c r="E2" s="3"/>
    </row>
    <row r="3" spans="3:7" ht="18" customHeight="1"/>
    <row r="4" spans="3:7" ht="18" customHeight="1">
      <c r="C4" s="1" t="s">
        <v>21</v>
      </c>
      <c r="D4" s="1" t="s">
        <v>87</v>
      </c>
      <c r="F4" s="5"/>
    </row>
    <row r="5" spans="3:7" ht="18" customHeight="1">
      <c r="F5" s="5"/>
    </row>
    <row r="6" spans="3:7" ht="24.75" customHeight="1">
      <c r="C6" s="1" t="s">
        <v>20</v>
      </c>
      <c r="D6" s="88" t="s">
        <v>88</v>
      </c>
      <c r="E6" s="88"/>
      <c r="F6" s="6"/>
      <c r="G6" s="7"/>
    </row>
    <row r="7" spans="3:7" ht="14.25" customHeight="1"/>
    <row r="8" spans="3:7" ht="14.25" customHeight="1">
      <c r="C8" s="8" t="s">
        <v>17</v>
      </c>
      <c r="D8" s="89"/>
      <c r="E8" s="90"/>
      <c r="F8" s="5"/>
    </row>
    <row r="9" spans="3:7" ht="31.5" customHeight="1">
      <c r="C9" s="8" t="s">
        <v>22</v>
      </c>
      <c r="D9" s="91"/>
      <c r="E9" s="92"/>
      <c r="F9" s="5"/>
    </row>
    <row r="10" spans="3:7" ht="18" customHeight="1">
      <c r="C10" s="8" t="s">
        <v>16</v>
      </c>
      <c r="D10" s="84"/>
      <c r="E10" s="85"/>
      <c r="F10" s="5"/>
    </row>
    <row r="11" spans="3:7" ht="18" customHeight="1">
      <c r="C11" s="8" t="s">
        <v>23</v>
      </c>
      <c r="D11" s="84"/>
      <c r="E11" s="85"/>
      <c r="F11" s="5"/>
    </row>
    <row r="12" spans="3:7" ht="18" customHeight="1">
      <c r="C12" s="8" t="s">
        <v>24</v>
      </c>
      <c r="D12" s="84"/>
      <c r="E12" s="85"/>
      <c r="F12" s="5"/>
    </row>
    <row r="13" spans="3:7" ht="18" customHeight="1">
      <c r="C13" s="8" t="s">
        <v>25</v>
      </c>
      <c r="D13" s="84"/>
      <c r="E13" s="85"/>
      <c r="F13" s="5"/>
    </row>
    <row r="14" spans="3:7" ht="18" customHeight="1">
      <c r="C14" s="8" t="s">
        <v>26</v>
      </c>
      <c r="D14" s="84"/>
      <c r="E14" s="85"/>
      <c r="F14" s="5"/>
    </row>
    <row r="15" spans="3:7" ht="18" customHeight="1">
      <c r="C15" s="8" t="s">
        <v>27</v>
      </c>
      <c r="D15" s="84"/>
      <c r="E15" s="85"/>
      <c r="F15" s="5"/>
    </row>
    <row r="16" spans="3:7" ht="18" customHeight="1">
      <c r="C16" s="8" t="s">
        <v>28</v>
      </c>
      <c r="D16" s="84"/>
      <c r="E16" s="85"/>
      <c r="F16" s="5"/>
    </row>
    <row r="17" spans="1:6" ht="18" customHeight="1">
      <c r="D17" s="5"/>
      <c r="E17" s="9"/>
      <c r="F17" s="5"/>
    </row>
    <row r="18" spans="1:6" ht="18" customHeight="1">
      <c r="B18" s="48" t="s">
        <v>36</v>
      </c>
      <c r="C18" s="86" t="s">
        <v>45</v>
      </c>
      <c r="D18" s="87"/>
      <c r="E18" s="10"/>
      <c r="F18" s="7"/>
    </row>
    <row r="19" spans="1:6" ht="9.6" customHeight="1" thickBot="1">
      <c r="D19" s="7"/>
      <c r="E19" s="10"/>
      <c r="F19" s="7"/>
    </row>
    <row r="20" spans="1:6" ht="18" customHeight="1">
      <c r="C20" s="54" t="s">
        <v>7</v>
      </c>
      <c r="D20" s="61" t="s">
        <v>83</v>
      </c>
      <c r="E20" s="1"/>
    </row>
    <row r="21" spans="1:6" ht="18" customHeight="1">
      <c r="B21" s="11"/>
      <c r="C21" s="12" t="s">
        <v>12</v>
      </c>
      <c r="D21" s="57">
        <f>'część (1)'!$G$7</f>
        <v>0</v>
      </c>
      <c r="E21" s="1"/>
    </row>
    <row r="22" spans="1:6" ht="18" customHeight="1">
      <c r="B22" s="11"/>
      <c r="C22" s="12" t="s">
        <v>13</v>
      </c>
      <c r="D22" s="57">
        <f>'część (2)'!$G$7</f>
        <v>0</v>
      </c>
      <c r="E22" s="1"/>
    </row>
    <row r="23" spans="1:6" s="47" customFormat="1" ht="18" customHeight="1">
      <c r="A23" s="58"/>
      <c r="B23" s="11"/>
      <c r="C23" s="12" t="s">
        <v>14</v>
      </c>
      <c r="D23" s="57">
        <f>'część (3)'!$G$7</f>
        <v>0</v>
      </c>
    </row>
    <row r="24" spans="1:6" s="47" customFormat="1" ht="18" customHeight="1">
      <c r="A24" s="58"/>
      <c r="B24" s="11"/>
      <c r="C24" s="12" t="s">
        <v>34</v>
      </c>
      <c r="D24" s="57">
        <f>'część (4)'!$G$7</f>
        <v>0</v>
      </c>
    </row>
    <row r="25" spans="1:6" s="49" customFormat="1" ht="18" customHeight="1">
      <c r="A25" s="58"/>
      <c r="B25" s="50"/>
      <c r="C25" s="12" t="s">
        <v>35</v>
      </c>
      <c r="D25" s="57">
        <f>'część (5)'!$G$7</f>
        <v>0</v>
      </c>
    </row>
    <row r="26" spans="1:6" s="49" customFormat="1" ht="18" customHeight="1">
      <c r="A26" s="58"/>
      <c r="B26" s="50"/>
      <c r="C26" s="12" t="s">
        <v>51</v>
      </c>
      <c r="D26" s="57">
        <f>'część (6)'!$G$7</f>
        <v>0</v>
      </c>
    </row>
    <row r="27" spans="1:6" s="49" customFormat="1" ht="18" customHeight="1">
      <c r="A27" s="58"/>
      <c r="B27" s="50"/>
      <c r="C27" s="12" t="s">
        <v>52</v>
      </c>
      <c r="D27" s="57">
        <f>'część (7)'!$G$7</f>
        <v>0</v>
      </c>
    </row>
    <row r="28" spans="1:6" s="49" customFormat="1" ht="18" customHeight="1">
      <c r="A28" s="58"/>
      <c r="B28" s="50"/>
      <c r="C28" s="12" t="s">
        <v>53</v>
      </c>
      <c r="D28" s="57">
        <f>'część (8)'!$G$7</f>
        <v>0</v>
      </c>
    </row>
    <row r="29" spans="1:6" s="49" customFormat="1" ht="18" customHeight="1">
      <c r="A29" s="58"/>
      <c r="B29" s="50"/>
      <c r="C29" s="12" t="s">
        <v>54</v>
      </c>
      <c r="D29" s="57">
        <f>'część (9)'!$G$7</f>
        <v>0</v>
      </c>
    </row>
    <row r="30" spans="1:6" s="49" customFormat="1" ht="18" customHeight="1">
      <c r="A30" s="58"/>
      <c r="B30" s="50"/>
      <c r="C30" s="12" t="s">
        <v>55</v>
      </c>
      <c r="D30" s="57">
        <f>'część (10)'!$G$7</f>
        <v>0</v>
      </c>
    </row>
    <row r="31" spans="1:6" s="49" customFormat="1" ht="18" customHeight="1">
      <c r="A31" s="58"/>
      <c r="B31" s="50"/>
      <c r="C31" s="12" t="s">
        <v>56</v>
      </c>
      <c r="D31" s="57">
        <f>'część (11)'!$G$7</f>
        <v>0</v>
      </c>
    </row>
    <row r="32" spans="1:6" s="49" customFormat="1" ht="18" customHeight="1">
      <c r="A32" s="58"/>
      <c r="B32" s="50"/>
      <c r="C32" s="12" t="s">
        <v>57</v>
      </c>
      <c r="D32" s="57">
        <f>'część (12)'!$G$7</f>
        <v>0</v>
      </c>
    </row>
    <row r="33" spans="1:6" s="49" customFormat="1" ht="18" customHeight="1">
      <c r="A33" s="58"/>
      <c r="B33" s="50"/>
      <c r="C33" s="12" t="s">
        <v>58</v>
      </c>
      <c r="D33" s="57">
        <f>'część (13)'!$G$7</f>
        <v>0</v>
      </c>
    </row>
    <row r="34" spans="1:6" s="49" customFormat="1" ht="18" customHeight="1">
      <c r="A34" s="58"/>
      <c r="B34" s="50"/>
      <c r="C34" s="12" t="s">
        <v>59</v>
      </c>
      <c r="D34" s="57">
        <f>'część (14)'!$G$7</f>
        <v>0</v>
      </c>
    </row>
    <row r="35" spans="1:6" s="65" customFormat="1" ht="10.5" customHeight="1">
      <c r="B35" s="53"/>
      <c r="C35" s="43"/>
      <c r="D35" s="66"/>
    </row>
    <row r="36" spans="1:6" s="65" customFormat="1" ht="28.5" customHeight="1">
      <c r="B36" s="53"/>
      <c r="C36" s="83" t="s">
        <v>82</v>
      </c>
      <c r="D36" s="83"/>
      <c r="E36" s="83"/>
    </row>
    <row r="37" spans="1:6" s="41" customFormat="1" ht="14.25" customHeight="1">
      <c r="A37" s="58"/>
      <c r="B37" s="11"/>
      <c r="C37" s="43"/>
      <c r="D37" s="44"/>
      <c r="E37" s="44"/>
    </row>
    <row r="38" spans="1:6" s="59" customFormat="1" ht="34.5" customHeight="1">
      <c r="B38" s="59" t="s">
        <v>37</v>
      </c>
      <c r="C38" s="100" t="s">
        <v>68</v>
      </c>
      <c r="D38" s="100"/>
      <c r="E38" s="100"/>
    </row>
    <row r="39" spans="1:6" s="59" customFormat="1" ht="59.25" customHeight="1">
      <c r="C39" s="101" t="s">
        <v>69</v>
      </c>
      <c r="D39" s="102"/>
      <c r="E39" s="60" t="s">
        <v>70</v>
      </c>
    </row>
    <row r="40" spans="1:6" s="59" customFormat="1" ht="46.5" customHeight="1">
      <c r="C40" s="103" t="s">
        <v>71</v>
      </c>
      <c r="D40" s="103"/>
      <c r="E40" s="103"/>
    </row>
    <row r="41" spans="1:6" s="59" customFormat="1" ht="31.5" customHeight="1">
      <c r="B41" s="59" t="s">
        <v>38</v>
      </c>
      <c r="C41" s="108" t="s">
        <v>72</v>
      </c>
      <c r="D41" s="108"/>
      <c r="E41" s="108"/>
    </row>
    <row r="42" spans="1:6" s="59" customFormat="1" ht="51" customHeight="1">
      <c r="C42" s="101" t="s">
        <v>73</v>
      </c>
      <c r="D42" s="102"/>
      <c r="E42" s="60" t="s">
        <v>74</v>
      </c>
    </row>
    <row r="43" spans="1:6" s="59" customFormat="1" ht="42.75" customHeight="1">
      <c r="C43" s="106" t="s">
        <v>75</v>
      </c>
      <c r="D43" s="106"/>
      <c r="E43" s="106"/>
    </row>
    <row r="44" spans="1:6" s="59" customFormat="1" ht="18.75" customHeight="1">
      <c r="B44" s="59" t="s">
        <v>39</v>
      </c>
      <c r="C44" s="108" t="s">
        <v>76</v>
      </c>
      <c r="D44" s="108"/>
      <c r="E44" s="108"/>
    </row>
    <row r="45" spans="1:6" s="59" customFormat="1" ht="94.5" customHeight="1">
      <c r="C45" s="109" t="s">
        <v>79</v>
      </c>
      <c r="D45" s="110"/>
      <c r="E45" s="60" t="s">
        <v>77</v>
      </c>
    </row>
    <row r="46" spans="1:6" s="59" customFormat="1" ht="25.5" customHeight="1">
      <c r="C46" s="106" t="s">
        <v>78</v>
      </c>
      <c r="D46" s="106"/>
      <c r="E46" s="106"/>
    </row>
    <row r="47" spans="1:6" s="59" customFormat="1" ht="32.25" customHeight="1">
      <c r="B47" s="59" t="s">
        <v>40</v>
      </c>
      <c r="C47" s="107" t="s">
        <v>66</v>
      </c>
      <c r="D47" s="107"/>
      <c r="E47" s="107"/>
    </row>
    <row r="48" spans="1:6" ht="27.6" customHeight="1">
      <c r="B48" s="1" t="s">
        <v>41</v>
      </c>
      <c r="C48" s="87" t="s">
        <v>80</v>
      </c>
      <c r="D48" s="86"/>
      <c r="E48" s="105"/>
      <c r="F48" s="13"/>
    </row>
    <row r="49" spans="2:7" ht="41.25" customHeight="1">
      <c r="B49" s="59" t="s">
        <v>42</v>
      </c>
      <c r="C49" s="104" t="s">
        <v>221</v>
      </c>
      <c r="D49" s="104"/>
      <c r="E49" s="104"/>
      <c r="F49" s="14"/>
      <c r="G49" s="7"/>
    </row>
    <row r="50" spans="2:7" s="62" customFormat="1" ht="70.5" customHeight="1">
      <c r="B50" s="62" t="s">
        <v>43</v>
      </c>
      <c r="C50" s="104" t="s">
        <v>89</v>
      </c>
      <c r="D50" s="104"/>
      <c r="E50" s="104"/>
      <c r="F50" s="14"/>
      <c r="G50" s="63"/>
    </row>
    <row r="51" spans="2:7" ht="47.25" customHeight="1">
      <c r="B51" s="59" t="s">
        <v>44</v>
      </c>
      <c r="C51" s="88" t="s">
        <v>65</v>
      </c>
      <c r="D51" s="99"/>
      <c r="E51" s="99"/>
      <c r="F51" s="13"/>
      <c r="G51" s="7"/>
    </row>
    <row r="52" spans="2:7" ht="27.75" customHeight="1">
      <c r="B52" s="62" t="s">
        <v>46</v>
      </c>
      <c r="C52" s="86" t="s">
        <v>67</v>
      </c>
      <c r="D52" s="87"/>
      <c r="E52" s="87"/>
      <c r="F52" s="13"/>
      <c r="G52" s="7"/>
    </row>
    <row r="53" spans="2:7" ht="44.25" customHeight="1">
      <c r="B53" s="59" t="s">
        <v>47</v>
      </c>
      <c r="C53" s="88" t="s">
        <v>15</v>
      </c>
      <c r="D53" s="99"/>
      <c r="E53" s="99"/>
      <c r="F53" s="13"/>
      <c r="G53" s="7"/>
    </row>
    <row r="54" spans="2:7" ht="18" customHeight="1">
      <c r="B54" s="62" t="s">
        <v>60</v>
      </c>
      <c r="C54" s="6" t="s">
        <v>0</v>
      </c>
      <c r="D54" s="7"/>
      <c r="E54" s="1"/>
      <c r="F54" s="15"/>
    </row>
    <row r="55" spans="2:7" ht="6" customHeight="1">
      <c r="C55" s="7"/>
      <c r="D55" s="7"/>
      <c r="E55" s="16"/>
      <c r="F55" s="15"/>
    </row>
    <row r="56" spans="2:7" ht="18" customHeight="1">
      <c r="C56" s="93" t="s">
        <v>9</v>
      </c>
      <c r="D56" s="94"/>
      <c r="E56" s="95"/>
      <c r="F56" s="15"/>
    </row>
    <row r="57" spans="2:7" ht="18" customHeight="1">
      <c r="C57" s="93" t="s">
        <v>1</v>
      </c>
      <c r="D57" s="95"/>
      <c r="E57" s="8"/>
      <c r="F57" s="15"/>
    </row>
    <row r="58" spans="2:7" ht="18" customHeight="1">
      <c r="C58" s="97"/>
      <c r="D58" s="98"/>
      <c r="E58" s="8"/>
      <c r="F58" s="15"/>
    </row>
    <row r="59" spans="2:7" ht="18" customHeight="1">
      <c r="C59" s="97"/>
      <c r="D59" s="98"/>
      <c r="E59" s="8"/>
      <c r="F59" s="15"/>
    </row>
    <row r="60" spans="2:7" ht="18" customHeight="1">
      <c r="C60" s="97"/>
      <c r="D60" s="98"/>
      <c r="E60" s="8"/>
      <c r="F60" s="15"/>
    </row>
    <row r="61" spans="2:7" ht="15" customHeight="1">
      <c r="C61" s="18" t="s">
        <v>3</v>
      </c>
      <c r="D61" s="18"/>
      <c r="E61" s="16"/>
      <c r="F61" s="15"/>
    </row>
    <row r="62" spans="2:7" ht="18" customHeight="1">
      <c r="C62" s="93" t="s">
        <v>10</v>
      </c>
      <c r="D62" s="94"/>
      <c r="E62" s="95"/>
      <c r="F62" s="15"/>
    </row>
    <row r="63" spans="2:7" ht="18" customHeight="1">
      <c r="C63" s="19" t="s">
        <v>1</v>
      </c>
      <c r="D63" s="17" t="s">
        <v>2</v>
      </c>
      <c r="E63" s="20" t="s">
        <v>4</v>
      </c>
      <c r="F63" s="15"/>
    </row>
    <row r="64" spans="2:7" ht="18" customHeight="1">
      <c r="C64" s="21"/>
      <c r="D64" s="17"/>
      <c r="E64" s="22"/>
      <c r="F64" s="15"/>
    </row>
    <row r="65" spans="3:6" ht="18" customHeight="1">
      <c r="C65" s="21"/>
      <c r="D65" s="17"/>
      <c r="E65" s="22"/>
      <c r="F65" s="15"/>
    </row>
    <row r="66" spans="3:6" ht="18" customHeight="1">
      <c r="C66" s="18"/>
      <c r="D66" s="18"/>
      <c r="E66" s="16"/>
      <c r="F66" s="15"/>
    </row>
    <row r="67" spans="3:6" ht="18" customHeight="1">
      <c r="C67" s="93" t="s">
        <v>11</v>
      </c>
      <c r="D67" s="94"/>
      <c r="E67" s="95"/>
      <c r="F67" s="15"/>
    </row>
    <row r="68" spans="3:6" ht="18" customHeight="1">
      <c r="C68" s="96" t="s">
        <v>5</v>
      </c>
      <c r="D68" s="96"/>
      <c r="E68" s="8"/>
    </row>
    <row r="69" spans="3:6" ht="18" customHeight="1">
      <c r="C69" s="90"/>
      <c r="D69" s="90"/>
      <c r="E69" s="8"/>
    </row>
    <row r="70" spans="3:6" ht="10.5" customHeight="1"/>
    <row r="71" spans="3:6" ht="18" customHeight="1"/>
    <row r="72" spans="3:6" ht="18" customHeight="1">
      <c r="E72" s="1"/>
    </row>
  </sheetData>
  <mergeCells count="37">
    <mergeCell ref="C53:E53"/>
    <mergeCell ref="C52:E52"/>
    <mergeCell ref="C38:E38"/>
    <mergeCell ref="C39:D39"/>
    <mergeCell ref="C40:E40"/>
    <mergeCell ref="C49:E49"/>
    <mergeCell ref="C51:E51"/>
    <mergeCell ref="C48:E48"/>
    <mergeCell ref="C46:E46"/>
    <mergeCell ref="C47:E47"/>
    <mergeCell ref="C41:E41"/>
    <mergeCell ref="C42:D42"/>
    <mergeCell ref="C43:E43"/>
    <mergeCell ref="C44:E44"/>
    <mergeCell ref="C45:D45"/>
    <mergeCell ref="C50:E50"/>
    <mergeCell ref="C56:E56"/>
    <mergeCell ref="C69:D69"/>
    <mergeCell ref="C68:D68"/>
    <mergeCell ref="C57:D57"/>
    <mergeCell ref="C58:D58"/>
    <mergeCell ref="C60:D60"/>
    <mergeCell ref="C67:E67"/>
    <mergeCell ref="C62:E62"/>
    <mergeCell ref="C59:D59"/>
    <mergeCell ref="D6:E6"/>
    <mergeCell ref="D11:E11"/>
    <mergeCell ref="D8:E8"/>
    <mergeCell ref="D9:E9"/>
    <mergeCell ref="D10:E10"/>
    <mergeCell ref="C36:E36"/>
    <mergeCell ref="D12:E12"/>
    <mergeCell ref="D14:E14"/>
    <mergeCell ref="D13:E13"/>
    <mergeCell ref="D15:E15"/>
    <mergeCell ref="C18:D18"/>
    <mergeCell ref="D16:E16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77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31"/>
  <sheetViews>
    <sheetView showGridLines="0" view="pageBreakPreview" topLeftCell="A4" zoomScale="110" zoomScaleNormal="100" zoomScaleSheetLayoutView="110" zoomScalePageLayoutView="85" workbookViewId="0">
      <selection activeCell="B17" sqref="B17"/>
    </sheetView>
  </sheetViews>
  <sheetFormatPr defaultColWidth="9.140625" defaultRowHeight="15"/>
  <cols>
    <col min="1" max="1" width="5.28515625" style="72" customWidth="1"/>
    <col min="2" max="2" width="78" style="72" customWidth="1"/>
    <col min="3" max="3" width="9.7109375" style="25" customWidth="1"/>
    <col min="4" max="4" width="10.7109375" style="74" customWidth="1"/>
    <col min="5" max="5" width="14.28515625" style="74" customWidth="1"/>
    <col min="6" max="6" width="22.28515625" style="72" customWidth="1"/>
    <col min="7" max="7" width="21.42578125" style="72" customWidth="1"/>
    <col min="8" max="8" width="21.85546875" style="72" customWidth="1"/>
    <col min="9" max="9" width="18.28515625" style="72" customWidth="1"/>
    <col min="10" max="10" width="23" style="72" customWidth="1"/>
    <col min="11" max="12" width="14.28515625" style="72" customWidth="1"/>
    <col min="13" max="16384" width="9.140625" style="72"/>
  </cols>
  <sheetData>
    <row r="1" spans="1:12">
      <c r="B1" s="23" t="str">
        <f>'Informacje ogólne'!D4</f>
        <v>DFP.271.94.2021.LS</v>
      </c>
      <c r="C1" s="72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73">
        <v>9</v>
      </c>
      <c r="D4" s="26"/>
      <c r="E4" s="26"/>
      <c r="F4" s="27" t="s">
        <v>8</v>
      </c>
      <c r="G4" s="27"/>
      <c r="H4" s="5"/>
      <c r="I4" s="71"/>
      <c r="J4" s="71"/>
    </row>
    <row r="5" spans="1:12">
      <c r="B5" s="6"/>
      <c r="C5" s="28"/>
      <c r="D5" s="26"/>
      <c r="E5" s="26"/>
      <c r="F5" s="27"/>
      <c r="G5" s="27"/>
      <c r="H5" s="5"/>
      <c r="I5" s="71"/>
      <c r="J5" s="71"/>
    </row>
    <row r="6" spans="1:12">
      <c r="A6" s="6"/>
      <c r="C6" s="28"/>
      <c r="D6" s="26"/>
      <c r="E6" s="26"/>
      <c r="F6" s="71"/>
      <c r="G6" s="71"/>
      <c r="H6" s="71"/>
      <c r="I6" s="71"/>
      <c r="J6" s="71"/>
    </row>
    <row r="7" spans="1:12">
      <c r="A7" s="29"/>
      <c r="B7" s="29"/>
      <c r="C7" s="30"/>
      <c r="D7" s="31"/>
      <c r="E7" s="31"/>
      <c r="F7" s="32" t="s">
        <v>83</v>
      </c>
      <c r="G7" s="112">
        <f>SUM(J10:J10)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>
      <c r="A10" s="51" t="s">
        <v>36</v>
      </c>
      <c r="B10" s="56" t="s">
        <v>184</v>
      </c>
      <c r="C10" s="40">
        <v>10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7" t="s">
        <v>82</v>
      </c>
      <c r="C12" s="87"/>
      <c r="D12" s="87"/>
      <c r="E12" s="87"/>
      <c r="F12" s="87"/>
      <c r="G12" s="87"/>
      <c r="H12" s="87"/>
      <c r="I12" s="87"/>
      <c r="J12" s="87"/>
    </row>
    <row r="14" spans="1:12" ht="19.5" customHeight="1">
      <c r="A14" s="77" t="s">
        <v>105</v>
      </c>
      <c r="B14" s="77" t="s">
        <v>135</v>
      </c>
    </row>
    <row r="15" spans="1:12" ht="45">
      <c r="A15" s="76" t="s">
        <v>36</v>
      </c>
      <c r="B15" s="76" t="s">
        <v>208</v>
      </c>
    </row>
    <row r="16" spans="1:12" ht="45">
      <c r="A16" s="76" t="s">
        <v>161</v>
      </c>
      <c r="B16" s="76" t="s">
        <v>216</v>
      </c>
    </row>
    <row r="17" spans="1:10">
      <c r="A17" s="76" t="s">
        <v>162</v>
      </c>
      <c r="B17" s="76" t="s">
        <v>111</v>
      </c>
    </row>
    <row r="18" spans="1:10">
      <c r="A18" s="76" t="s">
        <v>143</v>
      </c>
      <c r="B18" s="76" t="s">
        <v>144</v>
      </c>
    </row>
    <row r="19" spans="1:10" ht="300">
      <c r="A19" s="76" t="s">
        <v>145</v>
      </c>
      <c r="B19" s="76" t="s">
        <v>209</v>
      </c>
    </row>
    <row r="20" spans="1:10">
      <c r="A20" s="76" t="s">
        <v>146</v>
      </c>
      <c r="B20" s="76" t="s">
        <v>147</v>
      </c>
    </row>
    <row r="21" spans="1:10">
      <c r="A21" s="76" t="s">
        <v>148</v>
      </c>
      <c r="B21" s="76" t="s">
        <v>185</v>
      </c>
    </row>
    <row r="22" spans="1:10">
      <c r="A22" s="76" t="s">
        <v>149</v>
      </c>
      <c r="B22" s="76" t="s">
        <v>150</v>
      </c>
    </row>
    <row r="23" spans="1:10">
      <c r="A23" s="76" t="s">
        <v>151</v>
      </c>
      <c r="B23" s="76" t="s">
        <v>152</v>
      </c>
    </row>
    <row r="24" spans="1:10">
      <c r="A24" s="76" t="s">
        <v>153</v>
      </c>
      <c r="B24" s="76" t="s">
        <v>154</v>
      </c>
    </row>
    <row r="25" spans="1:10">
      <c r="A25" s="76" t="s">
        <v>187</v>
      </c>
      <c r="B25" s="76" t="s">
        <v>117</v>
      </c>
    </row>
    <row r="26" spans="1:10" ht="30">
      <c r="A26" s="76" t="s">
        <v>188</v>
      </c>
      <c r="B26" s="76" t="s">
        <v>118</v>
      </c>
    </row>
    <row r="27" spans="1:10">
      <c r="A27" s="76" t="s">
        <v>157</v>
      </c>
      <c r="B27" s="76" t="s">
        <v>119</v>
      </c>
    </row>
    <row r="28" spans="1:10">
      <c r="A28" s="76" t="s">
        <v>158</v>
      </c>
      <c r="B28" s="76" t="s">
        <v>160</v>
      </c>
    </row>
    <row r="29" spans="1:10" ht="105">
      <c r="A29" s="76" t="s">
        <v>38</v>
      </c>
      <c r="B29" s="76" t="s">
        <v>211</v>
      </c>
    </row>
    <row r="31" spans="1:10">
      <c r="B31" s="87" t="s">
        <v>186</v>
      </c>
      <c r="C31" s="87"/>
      <c r="D31" s="87"/>
      <c r="E31" s="87"/>
      <c r="F31" s="87"/>
      <c r="G31" s="87"/>
      <c r="H31" s="87"/>
      <c r="I31" s="87"/>
      <c r="J31" s="87"/>
    </row>
  </sheetData>
  <mergeCells count="5">
    <mergeCell ref="F2:H2"/>
    <mergeCell ref="I2:J2"/>
    <mergeCell ref="G7:H7"/>
    <mergeCell ref="B12:J12"/>
    <mergeCell ref="B31:J31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31"/>
  <sheetViews>
    <sheetView showGridLines="0" tabSelected="1" view="pageBreakPreview" topLeftCell="A22" zoomScale="110" zoomScaleNormal="100" zoomScaleSheetLayoutView="110" zoomScalePageLayoutView="85" workbookViewId="0">
      <selection activeCell="B38" sqref="B38"/>
    </sheetView>
  </sheetViews>
  <sheetFormatPr defaultColWidth="9.140625" defaultRowHeight="15"/>
  <cols>
    <col min="1" max="1" width="5.28515625" style="72" customWidth="1"/>
    <col min="2" max="2" width="78" style="72" customWidth="1"/>
    <col min="3" max="3" width="9.7109375" style="25" customWidth="1"/>
    <col min="4" max="4" width="10.7109375" style="74" customWidth="1"/>
    <col min="5" max="5" width="14.28515625" style="74" customWidth="1"/>
    <col min="6" max="6" width="22.28515625" style="72" customWidth="1"/>
    <col min="7" max="7" width="21.42578125" style="72" customWidth="1"/>
    <col min="8" max="8" width="21.85546875" style="72" customWidth="1"/>
    <col min="9" max="9" width="18.28515625" style="72" customWidth="1"/>
    <col min="10" max="10" width="23" style="72" customWidth="1"/>
    <col min="11" max="12" width="14.28515625" style="72" customWidth="1"/>
    <col min="13" max="16384" width="9.140625" style="72"/>
  </cols>
  <sheetData>
    <row r="1" spans="1:12">
      <c r="B1" s="23" t="str">
        <f>'Informacje ogólne'!D4</f>
        <v>DFP.271.94.2021.LS</v>
      </c>
      <c r="C1" s="72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73">
        <v>10</v>
      </c>
      <c r="D4" s="26"/>
      <c r="E4" s="26"/>
      <c r="F4" s="27" t="s">
        <v>8</v>
      </c>
      <c r="G4" s="27"/>
      <c r="H4" s="5"/>
      <c r="I4" s="71"/>
      <c r="J4" s="71"/>
    </row>
    <row r="5" spans="1:12">
      <c r="B5" s="6"/>
      <c r="C5" s="28"/>
      <c r="D5" s="26"/>
      <c r="E5" s="26"/>
      <c r="F5" s="27"/>
      <c r="G5" s="27"/>
      <c r="H5" s="5"/>
      <c r="I5" s="71"/>
      <c r="J5" s="71"/>
    </row>
    <row r="6" spans="1:12">
      <c r="A6" s="6"/>
      <c r="C6" s="28"/>
      <c r="D6" s="26"/>
      <c r="E6" s="26"/>
      <c r="F6" s="71"/>
      <c r="G6" s="71"/>
      <c r="H6" s="71"/>
      <c r="I6" s="71"/>
      <c r="J6" s="71"/>
    </row>
    <row r="7" spans="1:12">
      <c r="A7" s="29"/>
      <c r="B7" s="29"/>
      <c r="C7" s="30"/>
      <c r="D7" s="31"/>
      <c r="E7" s="31"/>
      <c r="F7" s="32" t="s">
        <v>83</v>
      </c>
      <c r="G7" s="112">
        <f>SUM(J10:J10)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>
      <c r="A10" s="51" t="s">
        <v>36</v>
      </c>
      <c r="B10" s="56" t="s">
        <v>184</v>
      </c>
      <c r="C10" s="40">
        <v>5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7" t="s">
        <v>82</v>
      </c>
      <c r="C12" s="87"/>
      <c r="D12" s="87"/>
      <c r="E12" s="87"/>
      <c r="F12" s="87"/>
      <c r="G12" s="87"/>
      <c r="H12" s="87"/>
      <c r="I12" s="87"/>
      <c r="J12" s="87"/>
    </row>
    <row r="14" spans="1:12" ht="19.5" customHeight="1">
      <c r="A14" s="77" t="s">
        <v>105</v>
      </c>
      <c r="B14" s="77" t="s">
        <v>135</v>
      </c>
    </row>
    <row r="15" spans="1:12" ht="60">
      <c r="A15" s="76" t="s">
        <v>36</v>
      </c>
      <c r="B15" s="76" t="s">
        <v>228</v>
      </c>
    </row>
    <row r="16" spans="1:12" ht="45">
      <c r="A16" s="76" t="s">
        <v>161</v>
      </c>
      <c r="B16" s="76" t="s">
        <v>217</v>
      </c>
    </row>
    <row r="17" spans="1:10">
      <c r="A17" s="76" t="s">
        <v>162</v>
      </c>
      <c r="B17" s="76" t="s">
        <v>111</v>
      </c>
    </row>
    <row r="18" spans="1:10">
      <c r="A18" s="76" t="s">
        <v>143</v>
      </c>
      <c r="B18" s="76" t="s">
        <v>144</v>
      </c>
    </row>
    <row r="19" spans="1:10" ht="315">
      <c r="A19" s="76" t="s">
        <v>145</v>
      </c>
      <c r="B19" s="76" t="s">
        <v>226</v>
      </c>
    </row>
    <row r="20" spans="1:10">
      <c r="A20" s="76" t="s">
        <v>146</v>
      </c>
      <c r="B20" s="76" t="s">
        <v>147</v>
      </c>
    </row>
    <row r="21" spans="1:10">
      <c r="A21" s="76" t="s">
        <v>148</v>
      </c>
      <c r="B21" s="76" t="s">
        <v>120</v>
      </c>
    </row>
    <row r="22" spans="1:10">
      <c r="A22" s="76" t="s">
        <v>149</v>
      </c>
      <c r="B22" s="76" t="s">
        <v>150</v>
      </c>
    </row>
    <row r="23" spans="1:10">
      <c r="A23" s="76" t="s">
        <v>151</v>
      </c>
      <c r="B23" s="76" t="s">
        <v>152</v>
      </c>
    </row>
    <row r="24" spans="1:10">
      <c r="A24" s="76" t="s">
        <v>153</v>
      </c>
      <c r="B24" s="76" t="s">
        <v>154</v>
      </c>
    </row>
    <row r="25" spans="1:10" ht="45">
      <c r="A25" s="76" t="s">
        <v>187</v>
      </c>
      <c r="B25" s="76" t="s">
        <v>230</v>
      </c>
    </row>
    <row r="26" spans="1:10" ht="30">
      <c r="A26" s="76" t="s">
        <v>188</v>
      </c>
      <c r="B26" s="76" t="s">
        <v>118</v>
      </c>
    </row>
    <row r="27" spans="1:10">
      <c r="A27" s="76" t="s">
        <v>157</v>
      </c>
      <c r="B27" s="76" t="s">
        <v>119</v>
      </c>
    </row>
    <row r="28" spans="1:10">
      <c r="A28" s="76" t="s">
        <v>158</v>
      </c>
      <c r="B28" s="76" t="s">
        <v>160</v>
      </c>
    </row>
    <row r="29" spans="1:10" ht="105">
      <c r="A29" s="76" t="s">
        <v>38</v>
      </c>
      <c r="B29" s="76" t="s">
        <v>211</v>
      </c>
    </row>
    <row r="31" spans="1:10">
      <c r="B31" s="87" t="s">
        <v>189</v>
      </c>
      <c r="C31" s="87"/>
      <c r="D31" s="87"/>
      <c r="E31" s="87"/>
      <c r="F31" s="87"/>
      <c r="G31" s="87"/>
      <c r="H31" s="87"/>
      <c r="I31" s="87"/>
      <c r="J31" s="87"/>
    </row>
  </sheetData>
  <mergeCells count="5">
    <mergeCell ref="F2:H2"/>
    <mergeCell ref="I2:J2"/>
    <mergeCell ref="G7:H7"/>
    <mergeCell ref="B12:J12"/>
    <mergeCell ref="B31:J31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31"/>
  <sheetViews>
    <sheetView showGridLines="0" view="pageBreakPreview" zoomScale="110" zoomScaleNormal="100" zoomScaleSheetLayoutView="110" zoomScalePageLayoutView="85" workbookViewId="0">
      <selection activeCell="B19" sqref="B19"/>
    </sheetView>
  </sheetViews>
  <sheetFormatPr defaultColWidth="9.140625" defaultRowHeight="15"/>
  <cols>
    <col min="1" max="1" width="5.28515625" style="72" customWidth="1"/>
    <col min="2" max="2" width="78" style="72" customWidth="1"/>
    <col min="3" max="3" width="9.7109375" style="25" customWidth="1"/>
    <col min="4" max="4" width="10.7109375" style="74" customWidth="1"/>
    <col min="5" max="5" width="14.28515625" style="74" customWidth="1"/>
    <col min="6" max="6" width="22.28515625" style="72" customWidth="1"/>
    <col min="7" max="7" width="21.42578125" style="72" customWidth="1"/>
    <col min="8" max="8" width="21.85546875" style="72" customWidth="1"/>
    <col min="9" max="9" width="18.28515625" style="72" customWidth="1"/>
    <col min="10" max="10" width="23" style="72" customWidth="1"/>
    <col min="11" max="12" width="14.28515625" style="72" customWidth="1"/>
    <col min="13" max="16384" width="9.140625" style="72"/>
  </cols>
  <sheetData>
    <row r="1" spans="1:12">
      <c r="B1" s="23" t="str">
        <f>'Informacje ogólne'!D4</f>
        <v>DFP.271.94.2021.LS</v>
      </c>
      <c r="C1" s="72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73">
        <v>11</v>
      </c>
      <c r="D4" s="26"/>
      <c r="E4" s="26"/>
      <c r="F4" s="27" t="s">
        <v>8</v>
      </c>
      <c r="G4" s="27"/>
      <c r="H4" s="5"/>
      <c r="I4" s="71"/>
      <c r="J4" s="71"/>
    </row>
    <row r="5" spans="1:12">
      <c r="B5" s="6"/>
      <c r="C5" s="28"/>
      <c r="D5" s="26"/>
      <c r="E5" s="26"/>
      <c r="F5" s="27"/>
      <c r="G5" s="27"/>
      <c r="H5" s="5"/>
      <c r="I5" s="71"/>
      <c r="J5" s="71"/>
    </row>
    <row r="6" spans="1:12">
      <c r="A6" s="6"/>
      <c r="C6" s="28"/>
      <c r="D6" s="26"/>
      <c r="E6" s="26"/>
      <c r="F6" s="71"/>
      <c r="G6" s="71"/>
      <c r="H6" s="71"/>
      <c r="I6" s="71"/>
      <c r="J6" s="71"/>
    </row>
    <row r="7" spans="1:12">
      <c r="A7" s="29"/>
      <c r="B7" s="29"/>
      <c r="C7" s="30"/>
      <c r="D7" s="31"/>
      <c r="E7" s="31"/>
      <c r="F7" s="32" t="s">
        <v>83</v>
      </c>
      <c r="G7" s="112">
        <f>SUM(J10:J10)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>
      <c r="A10" s="51" t="s">
        <v>36</v>
      </c>
      <c r="B10" s="56" t="s">
        <v>184</v>
      </c>
      <c r="C10" s="40">
        <v>10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7" t="s">
        <v>82</v>
      </c>
      <c r="C12" s="87"/>
      <c r="D12" s="87"/>
      <c r="E12" s="87"/>
      <c r="F12" s="87"/>
      <c r="G12" s="87"/>
      <c r="H12" s="87"/>
      <c r="I12" s="87"/>
      <c r="J12" s="87"/>
    </row>
    <row r="14" spans="1:12" ht="19.5" customHeight="1">
      <c r="A14" s="77" t="s">
        <v>105</v>
      </c>
      <c r="B14" s="77" t="s">
        <v>135</v>
      </c>
    </row>
    <row r="15" spans="1:12" ht="45">
      <c r="A15" s="76" t="s">
        <v>36</v>
      </c>
      <c r="B15" s="76" t="s">
        <v>190</v>
      </c>
    </row>
    <row r="16" spans="1:12" ht="45">
      <c r="A16" s="76" t="s">
        <v>161</v>
      </c>
      <c r="B16" s="76" t="s">
        <v>218</v>
      </c>
    </row>
    <row r="17" spans="1:10">
      <c r="A17" s="76" t="s">
        <v>162</v>
      </c>
      <c r="B17" s="76" t="s">
        <v>111</v>
      </c>
    </row>
    <row r="18" spans="1:10">
      <c r="A18" s="76" t="s">
        <v>143</v>
      </c>
      <c r="B18" s="76" t="s">
        <v>144</v>
      </c>
    </row>
    <row r="19" spans="1:10" ht="300">
      <c r="A19" s="76" t="s">
        <v>145</v>
      </c>
      <c r="B19" s="76" t="s">
        <v>212</v>
      </c>
    </row>
    <row r="20" spans="1:10">
      <c r="A20" s="76" t="s">
        <v>146</v>
      </c>
      <c r="B20" s="76" t="s">
        <v>147</v>
      </c>
    </row>
    <row r="21" spans="1:10">
      <c r="A21" s="76" t="s">
        <v>148</v>
      </c>
      <c r="B21" s="76" t="s">
        <v>120</v>
      </c>
    </row>
    <row r="22" spans="1:10">
      <c r="A22" s="76" t="s">
        <v>149</v>
      </c>
      <c r="B22" s="76" t="s">
        <v>150</v>
      </c>
    </row>
    <row r="23" spans="1:10">
      <c r="A23" s="76" t="s">
        <v>151</v>
      </c>
      <c r="B23" s="76" t="s">
        <v>152</v>
      </c>
    </row>
    <row r="24" spans="1:10">
      <c r="A24" s="76" t="s">
        <v>153</v>
      </c>
      <c r="B24" s="76" t="s">
        <v>154</v>
      </c>
    </row>
    <row r="25" spans="1:10">
      <c r="A25" s="76" t="s">
        <v>187</v>
      </c>
      <c r="B25" s="76" t="s">
        <v>117</v>
      </c>
    </row>
    <row r="26" spans="1:10" ht="30">
      <c r="A26" s="76" t="s">
        <v>191</v>
      </c>
      <c r="B26" s="76" t="s">
        <v>118</v>
      </c>
    </row>
    <row r="27" spans="1:10">
      <c r="A27" s="76" t="s">
        <v>157</v>
      </c>
      <c r="B27" s="76" t="s">
        <v>119</v>
      </c>
    </row>
    <row r="28" spans="1:10">
      <c r="A28" s="76" t="s">
        <v>158</v>
      </c>
      <c r="B28" s="76" t="s">
        <v>160</v>
      </c>
    </row>
    <row r="29" spans="1:10" ht="105">
      <c r="A29" s="76" t="s">
        <v>38</v>
      </c>
      <c r="B29" s="76" t="s">
        <v>211</v>
      </c>
    </row>
    <row r="31" spans="1:10">
      <c r="B31" s="87" t="s">
        <v>189</v>
      </c>
      <c r="C31" s="87"/>
      <c r="D31" s="87"/>
      <c r="E31" s="87"/>
      <c r="F31" s="87"/>
      <c r="G31" s="87"/>
      <c r="H31" s="87"/>
      <c r="I31" s="87"/>
      <c r="J31" s="87"/>
    </row>
  </sheetData>
  <mergeCells count="5">
    <mergeCell ref="F2:H2"/>
    <mergeCell ref="I2:J2"/>
    <mergeCell ref="G7:H7"/>
    <mergeCell ref="B12:J12"/>
    <mergeCell ref="B31:J31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4"/>
  <sheetViews>
    <sheetView showGridLines="0" view="pageBreakPreview" zoomScale="110" zoomScaleNormal="100" zoomScaleSheetLayoutView="110" zoomScalePageLayoutView="85" workbookViewId="0">
      <selection activeCell="B10" sqref="B10"/>
    </sheetView>
  </sheetViews>
  <sheetFormatPr defaultColWidth="9.140625" defaultRowHeight="15"/>
  <cols>
    <col min="1" max="1" width="5.28515625" style="72" customWidth="1"/>
    <col min="2" max="2" width="78" style="72" customWidth="1"/>
    <col min="3" max="3" width="9.7109375" style="25" customWidth="1"/>
    <col min="4" max="4" width="10.7109375" style="74" customWidth="1"/>
    <col min="5" max="5" width="14.28515625" style="74" customWidth="1"/>
    <col min="6" max="6" width="22.28515625" style="72" customWidth="1"/>
    <col min="7" max="7" width="21.42578125" style="72" customWidth="1"/>
    <col min="8" max="8" width="21.85546875" style="72" customWidth="1"/>
    <col min="9" max="9" width="18.28515625" style="72" customWidth="1"/>
    <col min="10" max="10" width="23" style="72" customWidth="1"/>
    <col min="11" max="12" width="14.28515625" style="72" customWidth="1"/>
    <col min="13" max="16384" width="9.140625" style="72"/>
  </cols>
  <sheetData>
    <row r="1" spans="1:12">
      <c r="B1" s="23" t="str">
        <f>'Informacje ogólne'!D4</f>
        <v>DFP.271.94.2021.LS</v>
      </c>
      <c r="C1" s="72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73">
        <v>12</v>
      </c>
      <c r="D4" s="26"/>
      <c r="E4" s="26"/>
      <c r="F4" s="27" t="s">
        <v>8</v>
      </c>
      <c r="G4" s="27"/>
      <c r="H4" s="5"/>
      <c r="I4" s="71"/>
      <c r="J4" s="71"/>
    </row>
    <row r="5" spans="1:12">
      <c r="B5" s="6"/>
      <c r="C5" s="28"/>
      <c r="D5" s="26"/>
      <c r="E5" s="26"/>
      <c r="F5" s="27"/>
      <c r="G5" s="27"/>
      <c r="H5" s="5"/>
      <c r="I5" s="71"/>
      <c r="J5" s="71"/>
    </row>
    <row r="6" spans="1:12">
      <c r="A6" s="6"/>
      <c r="C6" s="28"/>
      <c r="D6" s="26"/>
      <c r="E6" s="26"/>
      <c r="F6" s="71"/>
      <c r="G6" s="71"/>
      <c r="H6" s="71"/>
      <c r="I6" s="71"/>
      <c r="J6" s="71"/>
    </row>
    <row r="7" spans="1:12">
      <c r="A7" s="29"/>
      <c r="B7" s="29"/>
      <c r="C7" s="30"/>
      <c r="D7" s="31"/>
      <c r="E7" s="31"/>
      <c r="F7" s="32" t="s">
        <v>83</v>
      </c>
      <c r="G7" s="112">
        <f>SUM(J10:J10)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30">
      <c r="A10" s="51" t="s">
        <v>36</v>
      </c>
      <c r="B10" s="56" t="s">
        <v>192</v>
      </c>
      <c r="C10" s="40">
        <v>7200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7" t="s">
        <v>82</v>
      </c>
      <c r="C12" s="87"/>
      <c r="D12" s="87"/>
      <c r="E12" s="87"/>
      <c r="F12" s="87"/>
      <c r="G12" s="87"/>
      <c r="H12" s="87"/>
      <c r="I12" s="87"/>
      <c r="J12" s="87"/>
    </row>
    <row r="14" spans="1:12" ht="19.5" customHeight="1"/>
  </sheetData>
  <mergeCells count="4">
    <mergeCell ref="F2:H2"/>
    <mergeCell ref="I2:J2"/>
    <mergeCell ref="G7:H7"/>
    <mergeCell ref="B12:J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23"/>
  <sheetViews>
    <sheetView showGridLines="0" view="pageBreakPreview" topLeftCell="A13" zoomScale="110" zoomScaleNormal="100" zoomScaleSheetLayoutView="110" zoomScalePageLayoutView="85" workbookViewId="0">
      <selection activeCell="C12" sqref="C12"/>
    </sheetView>
  </sheetViews>
  <sheetFormatPr defaultColWidth="9.140625" defaultRowHeight="15"/>
  <cols>
    <col min="1" max="1" width="5.28515625" style="79" customWidth="1"/>
    <col min="2" max="2" width="78" style="79" customWidth="1"/>
    <col min="3" max="3" width="9.7109375" style="25" customWidth="1"/>
    <col min="4" max="4" width="10.7109375" style="81" customWidth="1"/>
    <col min="5" max="5" width="14.28515625" style="81" customWidth="1"/>
    <col min="6" max="6" width="22.28515625" style="79" customWidth="1"/>
    <col min="7" max="7" width="21.42578125" style="79" customWidth="1"/>
    <col min="8" max="8" width="21.85546875" style="79" customWidth="1"/>
    <col min="9" max="9" width="18.28515625" style="79" customWidth="1"/>
    <col min="10" max="10" width="23" style="79" customWidth="1"/>
    <col min="11" max="12" width="14.28515625" style="79" customWidth="1"/>
    <col min="13" max="16384" width="9.140625" style="79"/>
  </cols>
  <sheetData>
    <row r="1" spans="1:12">
      <c r="B1" s="23" t="str">
        <f>'Informacje ogólne'!D4</f>
        <v>DFP.271.94.2021.LS</v>
      </c>
      <c r="C1" s="79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80">
        <v>13</v>
      </c>
      <c r="D4" s="26"/>
      <c r="E4" s="26"/>
      <c r="F4" s="27" t="s">
        <v>8</v>
      </c>
      <c r="G4" s="27"/>
      <c r="H4" s="5"/>
      <c r="I4" s="78"/>
      <c r="J4" s="78"/>
    </row>
    <row r="5" spans="1:12">
      <c r="B5" s="6"/>
      <c r="C5" s="28"/>
      <c r="D5" s="26"/>
      <c r="E5" s="26"/>
      <c r="F5" s="27"/>
      <c r="G5" s="27"/>
      <c r="H5" s="5"/>
      <c r="I5" s="78"/>
      <c r="J5" s="78"/>
    </row>
    <row r="6" spans="1:12">
      <c r="A6" s="6"/>
      <c r="C6" s="28"/>
      <c r="D6" s="26"/>
      <c r="E6" s="26"/>
      <c r="F6" s="78"/>
      <c r="G6" s="78"/>
      <c r="H6" s="78"/>
      <c r="I6" s="78"/>
      <c r="J6" s="78"/>
    </row>
    <row r="7" spans="1:12">
      <c r="A7" s="29"/>
      <c r="B7" s="29"/>
      <c r="C7" s="30"/>
      <c r="D7" s="31"/>
      <c r="E7" s="31"/>
      <c r="F7" s="32" t="s">
        <v>83</v>
      </c>
      <c r="G7" s="112">
        <f>SUM(J10:J19)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150">
      <c r="A10" s="51" t="s">
        <v>36</v>
      </c>
      <c r="B10" s="56" t="s">
        <v>214</v>
      </c>
      <c r="C10" s="40">
        <v>5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 ht="165">
      <c r="A11" s="55" t="s">
        <v>37</v>
      </c>
      <c r="B11" s="56" t="s">
        <v>219</v>
      </c>
      <c r="C11" s="40">
        <v>5</v>
      </c>
      <c r="D11" s="75" t="s">
        <v>63</v>
      </c>
      <c r="E11" s="42"/>
      <c r="F11" s="38"/>
      <c r="G11" s="38"/>
      <c r="H11" s="38"/>
      <c r="I11" s="52"/>
      <c r="J11" s="39">
        <f t="shared" ref="J11:J15" si="0">ROUND(ROUND(C11,2)*ROUND(I11,4),2)</f>
        <v>0</v>
      </c>
    </row>
    <row r="12" spans="1:12" s="37" customFormat="1" ht="135">
      <c r="A12" s="51" t="s">
        <v>38</v>
      </c>
      <c r="B12" s="56" t="s">
        <v>220</v>
      </c>
      <c r="C12" s="40">
        <v>5</v>
      </c>
      <c r="D12" s="75" t="s">
        <v>63</v>
      </c>
      <c r="E12" s="42"/>
      <c r="F12" s="38"/>
      <c r="G12" s="38"/>
      <c r="H12" s="38"/>
      <c r="I12" s="52"/>
      <c r="J12" s="39">
        <f t="shared" si="0"/>
        <v>0</v>
      </c>
    </row>
    <row r="13" spans="1:12" s="37" customFormat="1" ht="120">
      <c r="A13" s="55" t="s">
        <v>39</v>
      </c>
      <c r="B13" s="56" t="s">
        <v>193</v>
      </c>
      <c r="C13" s="40">
        <v>32</v>
      </c>
      <c r="D13" s="75" t="s">
        <v>63</v>
      </c>
      <c r="E13" s="42"/>
      <c r="F13" s="38"/>
      <c r="G13" s="38"/>
      <c r="H13" s="38"/>
      <c r="I13" s="52"/>
      <c r="J13" s="39">
        <f t="shared" si="0"/>
        <v>0</v>
      </c>
    </row>
    <row r="14" spans="1:12" s="37" customFormat="1" ht="120">
      <c r="A14" s="51" t="s">
        <v>40</v>
      </c>
      <c r="B14" s="56" t="s">
        <v>194</v>
      </c>
      <c r="C14" s="40">
        <v>32</v>
      </c>
      <c r="D14" s="75" t="s">
        <v>63</v>
      </c>
      <c r="E14" s="42"/>
      <c r="F14" s="38"/>
      <c r="G14" s="38"/>
      <c r="H14" s="38"/>
      <c r="I14" s="52"/>
      <c r="J14" s="39">
        <f t="shared" si="0"/>
        <v>0</v>
      </c>
    </row>
    <row r="15" spans="1:12" s="37" customFormat="1" ht="120">
      <c r="A15" s="55" t="s">
        <v>41</v>
      </c>
      <c r="B15" s="56" t="s">
        <v>195</v>
      </c>
      <c r="C15" s="40">
        <v>14</v>
      </c>
      <c r="D15" s="75" t="s">
        <v>63</v>
      </c>
      <c r="E15" s="42"/>
      <c r="F15" s="38"/>
      <c r="G15" s="38"/>
      <c r="H15" s="38"/>
      <c r="I15" s="52"/>
      <c r="J15" s="39">
        <f t="shared" si="0"/>
        <v>0</v>
      </c>
    </row>
    <row r="16" spans="1:12" s="37" customFormat="1" ht="135">
      <c r="A16" s="51" t="s">
        <v>42</v>
      </c>
      <c r="B16" s="56" t="s">
        <v>196</v>
      </c>
      <c r="C16" s="40">
        <v>6</v>
      </c>
      <c r="D16" s="75" t="s">
        <v>63</v>
      </c>
      <c r="E16" s="42"/>
      <c r="F16" s="38"/>
      <c r="G16" s="38"/>
      <c r="H16" s="38"/>
      <c r="I16" s="52"/>
      <c r="J16" s="39">
        <f t="shared" ref="J16:J19" si="1">ROUND(ROUND(C16,2)*ROUND(I16,4),2)</f>
        <v>0</v>
      </c>
    </row>
    <row r="17" spans="1:10" s="37" customFormat="1">
      <c r="A17" s="55" t="s">
        <v>43</v>
      </c>
      <c r="B17" s="56" t="s">
        <v>197</v>
      </c>
      <c r="C17" s="40">
        <v>2</v>
      </c>
      <c r="D17" s="75" t="s">
        <v>63</v>
      </c>
      <c r="E17" s="42"/>
      <c r="F17" s="38"/>
      <c r="G17" s="38"/>
      <c r="H17" s="38"/>
      <c r="I17" s="52"/>
      <c r="J17" s="39">
        <f t="shared" si="1"/>
        <v>0</v>
      </c>
    </row>
    <row r="18" spans="1:10" s="37" customFormat="1" ht="45">
      <c r="A18" s="51" t="s">
        <v>44</v>
      </c>
      <c r="B18" s="56" t="s">
        <v>198</v>
      </c>
      <c r="C18" s="40">
        <v>1</v>
      </c>
      <c r="D18" s="75" t="s">
        <v>63</v>
      </c>
      <c r="E18" s="42"/>
      <c r="F18" s="38"/>
      <c r="G18" s="38"/>
      <c r="H18" s="38"/>
      <c r="I18" s="52"/>
      <c r="J18" s="39">
        <f t="shared" si="1"/>
        <v>0</v>
      </c>
    </row>
    <row r="19" spans="1:10" s="37" customFormat="1" ht="75">
      <c r="A19" s="55" t="s">
        <v>46</v>
      </c>
      <c r="B19" s="56" t="s">
        <v>199</v>
      </c>
      <c r="C19" s="40">
        <v>1</v>
      </c>
      <c r="D19" s="75" t="s">
        <v>63</v>
      </c>
      <c r="E19" s="42"/>
      <c r="F19" s="38"/>
      <c r="G19" s="38"/>
      <c r="H19" s="38"/>
      <c r="I19" s="52"/>
      <c r="J19" s="39">
        <f t="shared" si="1"/>
        <v>0</v>
      </c>
    </row>
    <row r="21" spans="1:10">
      <c r="B21" s="87" t="s">
        <v>82</v>
      </c>
      <c r="C21" s="87"/>
      <c r="D21" s="87"/>
      <c r="E21" s="87"/>
      <c r="F21" s="87"/>
      <c r="G21" s="87"/>
      <c r="H21" s="87"/>
      <c r="I21" s="87"/>
      <c r="J21" s="87"/>
    </row>
    <row r="23" spans="1:10" ht="19.5" customHeight="1"/>
  </sheetData>
  <mergeCells count="4">
    <mergeCell ref="F2:H2"/>
    <mergeCell ref="I2:J2"/>
    <mergeCell ref="G7:H7"/>
    <mergeCell ref="B21:J21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20"/>
  <sheetViews>
    <sheetView showGridLines="0" view="pageBreakPreview" topLeftCell="A11" zoomScale="110" zoomScaleNormal="100" zoomScaleSheetLayoutView="110" zoomScalePageLayoutView="85" workbookViewId="0">
      <selection activeCell="B17" sqref="B17"/>
    </sheetView>
  </sheetViews>
  <sheetFormatPr defaultColWidth="9.140625" defaultRowHeight="15"/>
  <cols>
    <col min="1" max="1" width="5.28515625" style="79" customWidth="1"/>
    <col min="2" max="2" width="78" style="79" customWidth="1"/>
    <col min="3" max="3" width="9.7109375" style="25" customWidth="1"/>
    <col min="4" max="4" width="10.7109375" style="81" customWidth="1"/>
    <col min="5" max="5" width="14.28515625" style="81" customWidth="1"/>
    <col min="6" max="6" width="22.28515625" style="79" customWidth="1"/>
    <col min="7" max="7" width="21.42578125" style="79" customWidth="1"/>
    <col min="8" max="8" width="21.85546875" style="79" customWidth="1"/>
    <col min="9" max="9" width="18.28515625" style="79" customWidth="1"/>
    <col min="10" max="10" width="23" style="79" customWidth="1"/>
    <col min="11" max="12" width="14.28515625" style="79" customWidth="1"/>
    <col min="13" max="16384" width="9.140625" style="79"/>
  </cols>
  <sheetData>
    <row r="1" spans="1:12">
      <c r="B1" s="23" t="str">
        <f>'Informacje ogólne'!D4</f>
        <v>DFP.271.94.2021.LS</v>
      </c>
      <c r="C1" s="79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80">
        <v>14</v>
      </c>
      <c r="D4" s="26"/>
      <c r="E4" s="26"/>
      <c r="F4" s="27" t="s">
        <v>8</v>
      </c>
      <c r="G4" s="27"/>
      <c r="H4" s="5"/>
      <c r="I4" s="78"/>
      <c r="J4" s="78"/>
    </row>
    <row r="5" spans="1:12">
      <c r="B5" s="6"/>
      <c r="C5" s="28"/>
      <c r="D5" s="26"/>
      <c r="E5" s="26"/>
      <c r="F5" s="27"/>
      <c r="G5" s="27"/>
      <c r="H5" s="5"/>
      <c r="I5" s="78"/>
      <c r="J5" s="78"/>
    </row>
    <row r="6" spans="1:12">
      <c r="A6" s="6"/>
      <c r="C6" s="28"/>
      <c r="D6" s="26"/>
      <c r="E6" s="26"/>
      <c r="F6" s="78"/>
      <c r="G6" s="78"/>
      <c r="H6" s="78"/>
      <c r="I6" s="78"/>
      <c r="J6" s="78"/>
    </row>
    <row r="7" spans="1:12">
      <c r="A7" s="29"/>
      <c r="B7" s="29"/>
      <c r="C7" s="30"/>
      <c r="D7" s="31"/>
      <c r="E7" s="31"/>
      <c r="F7" s="32" t="s">
        <v>83</v>
      </c>
      <c r="G7" s="112">
        <f>SUM(J10:J16)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150">
      <c r="A10" s="51" t="s">
        <v>36</v>
      </c>
      <c r="B10" s="56" t="s">
        <v>200</v>
      </c>
      <c r="C10" s="40">
        <v>5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 ht="150">
      <c r="A11" s="55" t="s">
        <v>37</v>
      </c>
      <c r="B11" s="56" t="s">
        <v>201</v>
      </c>
      <c r="C11" s="40">
        <v>5</v>
      </c>
      <c r="D11" s="75" t="s">
        <v>63</v>
      </c>
      <c r="E11" s="42"/>
      <c r="F11" s="38"/>
      <c r="G11" s="38"/>
      <c r="H11" s="38"/>
      <c r="I11" s="52"/>
      <c r="J11" s="39">
        <f t="shared" ref="J11:J16" si="0">ROUND(ROUND(C11,2)*ROUND(I11,4),2)</f>
        <v>0</v>
      </c>
    </row>
    <row r="12" spans="1:12" s="37" customFormat="1" ht="150">
      <c r="A12" s="51" t="s">
        <v>38</v>
      </c>
      <c r="B12" s="56" t="s">
        <v>202</v>
      </c>
      <c r="C12" s="40">
        <v>5</v>
      </c>
      <c r="D12" s="75" t="s">
        <v>63</v>
      </c>
      <c r="E12" s="42"/>
      <c r="F12" s="38"/>
      <c r="G12" s="38"/>
      <c r="H12" s="38"/>
      <c r="I12" s="52"/>
      <c r="J12" s="39">
        <f t="shared" si="0"/>
        <v>0</v>
      </c>
    </row>
    <row r="13" spans="1:12" s="37" customFormat="1" ht="45">
      <c r="A13" s="55" t="s">
        <v>39</v>
      </c>
      <c r="B13" s="56" t="s">
        <v>203</v>
      </c>
      <c r="C13" s="40">
        <v>1</v>
      </c>
      <c r="D13" s="75" t="s">
        <v>63</v>
      </c>
      <c r="E13" s="42"/>
      <c r="F13" s="38"/>
      <c r="G13" s="38"/>
      <c r="H13" s="38"/>
      <c r="I13" s="52"/>
      <c r="J13" s="39">
        <f t="shared" si="0"/>
        <v>0</v>
      </c>
    </row>
    <row r="14" spans="1:12" s="37" customFormat="1" ht="30">
      <c r="A14" s="51" t="s">
        <v>40</v>
      </c>
      <c r="B14" s="56" t="s">
        <v>213</v>
      </c>
      <c r="C14" s="40">
        <v>10</v>
      </c>
      <c r="D14" s="75" t="s">
        <v>64</v>
      </c>
      <c r="E14" s="42"/>
      <c r="F14" s="38"/>
      <c r="G14" s="38"/>
      <c r="H14" s="38"/>
      <c r="I14" s="52"/>
      <c r="J14" s="39">
        <f t="shared" si="0"/>
        <v>0</v>
      </c>
    </row>
    <row r="15" spans="1:12" s="37" customFormat="1">
      <c r="A15" s="55" t="s">
        <v>41</v>
      </c>
      <c r="B15" s="56" t="s">
        <v>204</v>
      </c>
      <c r="C15" s="40">
        <v>1</v>
      </c>
      <c r="D15" s="75" t="s">
        <v>63</v>
      </c>
      <c r="E15" s="42"/>
      <c r="F15" s="38"/>
      <c r="G15" s="38"/>
      <c r="H15" s="38"/>
      <c r="I15" s="52"/>
      <c r="J15" s="39">
        <f t="shared" si="0"/>
        <v>0</v>
      </c>
    </row>
    <row r="16" spans="1:12" s="37" customFormat="1">
      <c r="A16" s="51" t="s">
        <v>42</v>
      </c>
      <c r="B16" s="56" t="s">
        <v>205</v>
      </c>
      <c r="C16" s="40">
        <v>2</v>
      </c>
      <c r="D16" s="75" t="s">
        <v>63</v>
      </c>
      <c r="E16" s="42"/>
      <c r="F16" s="38"/>
      <c r="G16" s="38"/>
      <c r="H16" s="38"/>
      <c r="I16" s="52"/>
      <c r="J16" s="39">
        <f t="shared" si="0"/>
        <v>0</v>
      </c>
    </row>
    <row r="18" spans="2:10">
      <c r="B18" s="87" t="s">
        <v>82</v>
      </c>
      <c r="C18" s="87"/>
      <c r="D18" s="87"/>
      <c r="E18" s="87"/>
      <c r="F18" s="87"/>
      <c r="G18" s="87"/>
      <c r="H18" s="87"/>
      <c r="I18" s="87"/>
      <c r="J18" s="87"/>
    </row>
    <row r="20" spans="2:10" ht="19.5" customHeight="1"/>
  </sheetData>
  <mergeCells count="4">
    <mergeCell ref="F2:H2"/>
    <mergeCell ref="I2:J2"/>
    <mergeCell ref="G7:H7"/>
    <mergeCell ref="B18:J18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20"/>
  <sheetViews>
    <sheetView showGridLines="0" view="pageBreakPreview" zoomScale="110" zoomScaleNormal="100" zoomScaleSheetLayoutView="110" zoomScalePageLayoutView="85" workbookViewId="0">
      <selection activeCell="B13" sqref="B13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69">
        <v>1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2">
        <f>SUM(J10:J16)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90">
      <c r="A10" s="51" t="s">
        <v>36</v>
      </c>
      <c r="B10" s="56" t="s">
        <v>93</v>
      </c>
      <c r="C10" s="40">
        <v>20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 ht="75">
      <c r="A11" s="55" t="s">
        <v>37</v>
      </c>
      <c r="B11" s="56" t="s">
        <v>94</v>
      </c>
      <c r="C11" s="40">
        <v>20</v>
      </c>
      <c r="D11" s="75" t="s">
        <v>63</v>
      </c>
      <c r="E11" s="42"/>
      <c r="F11" s="38"/>
      <c r="G11" s="38"/>
      <c r="H11" s="38"/>
      <c r="I11" s="52"/>
      <c r="J11" s="39">
        <f t="shared" ref="J11:J16" si="0">ROUND(ROUND(C11,2)*ROUND(I11,4),2)</f>
        <v>0</v>
      </c>
    </row>
    <row r="12" spans="1:12" s="37" customFormat="1" ht="45">
      <c r="A12" s="51" t="s">
        <v>38</v>
      </c>
      <c r="B12" s="56" t="s">
        <v>95</v>
      </c>
      <c r="C12" s="40">
        <v>10</v>
      </c>
      <c r="D12" s="75" t="s">
        <v>63</v>
      </c>
      <c r="E12" s="42"/>
      <c r="F12" s="38"/>
      <c r="G12" s="38"/>
      <c r="H12" s="38"/>
      <c r="I12" s="52"/>
      <c r="J12" s="39">
        <f t="shared" si="0"/>
        <v>0</v>
      </c>
    </row>
    <row r="13" spans="1:12" s="37" customFormat="1" ht="45">
      <c r="A13" s="55" t="s">
        <v>39</v>
      </c>
      <c r="B13" s="56" t="s">
        <v>215</v>
      </c>
      <c r="C13" s="40">
        <v>20</v>
      </c>
      <c r="D13" s="75" t="s">
        <v>63</v>
      </c>
      <c r="E13" s="42"/>
      <c r="F13" s="38"/>
      <c r="G13" s="38"/>
      <c r="H13" s="38"/>
      <c r="I13" s="52"/>
      <c r="J13" s="39">
        <f t="shared" si="0"/>
        <v>0</v>
      </c>
    </row>
    <row r="14" spans="1:12" s="37" customFormat="1" ht="30">
      <c r="A14" s="51" t="s">
        <v>40</v>
      </c>
      <c r="B14" s="56" t="s">
        <v>90</v>
      </c>
      <c r="C14" s="40">
        <v>30</v>
      </c>
      <c r="D14" s="75" t="s">
        <v>63</v>
      </c>
      <c r="E14" s="42"/>
      <c r="F14" s="38"/>
      <c r="G14" s="38"/>
      <c r="H14" s="38"/>
      <c r="I14" s="52"/>
      <c r="J14" s="39">
        <f t="shared" si="0"/>
        <v>0</v>
      </c>
    </row>
    <row r="15" spans="1:12" s="37" customFormat="1" ht="30">
      <c r="A15" s="55" t="s">
        <v>41</v>
      </c>
      <c r="B15" s="56" t="s">
        <v>91</v>
      </c>
      <c r="C15" s="40">
        <v>15</v>
      </c>
      <c r="D15" s="75" t="s">
        <v>63</v>
      </c>
      <c r="E15" s="42"/>
      <c r="F15" s="38"/>
      <c r="G15" s="38"/>
      <c r="H15" s="38"/>
      <c r="I15" s="52"/>
      <c r="J15" s="39">
        <f t="shared" si="0"/>
        <v>0</v>
      </c>
    </row>
    <row r="16" spans="1:12" s="37" customFormat="1" ht="75">
      <c r="A16" s="51" t="s">
        <v>42</v>
      </c>
      <c r="B16" s="56" t="s">
        <v>92</v>
      </c>
      <c r="C16" s="40">
        <v>20</v>
      </c>
      <c r="D16" s="75" t="s">
        <v>63</v>
      </c>
      <c r="E16" s="42"/>
      <c r="F16" s="38"/>
      <c r="G16" s="38"/>
      <c r="H16" s="38"/>
      <c r="I16" s="52"/>
      <c r="J16" s="39">
        <f t="shared" si="0"/>
        <v>0</v>
      </c>
    </row>
    <row r="18" spans="2:10">
      <c r="B18" s="87" t="s">
        <v>82</v>
      </c>
      <c r="C18" s="87"/>
      <c r="D18" s="87"/>
      <c r="E18" s="87"/>
      <c r="F18" s="87"/>
      <c r="G18" s="87"/>
      <c r="H18" s="87"/>
      <c r="I18" s="87"/>
      <c r="J18" s="87"/>
    </row>
    <row r="20" spans="2:10" ht="19.5" customHeight="1"/>
  </sheetData>
  <mergeCells count="4">
    <mergeCell ref="F2:H2"/>
    <mergeCell ref="I2:J2"/>
    <mergeCell ref="G7:H7"/>
    <mergeCell ref="B18:J18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4"/>
  <sheetViews>
    <sheetView showGridLines="0" view="pageBreakPreview" zoomScale="110" zoomScaleNormal="100" zoomScaleSheetLayoutView="110" zoomScalePageLayoutView="85" workbookViewId="0">
      <selection activeCell="B10" sqref="B10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69">
        <v>2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2">
        <f>SUM(J10:J10)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45">
      <c r="A10" s="51" t="s">
        <v>36</v>
      </c>
      <c r="B10" s="56" t="s">
        <v>229</v>
      </c>
      <c r="C10" s="40">
        <v>15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7" t="s">
        <v>82</v>
      </c>
      <c r="C12" s="87"/>
      <c r="D12" s="87"/>
      <c r="E12" s="87"/>
      <c r="F12" s="87"/>
      <c r="G12" s="87"/>
      <c r="H12" s="87"/>
      <c r="I12" s="87"/>
      <c r="J12" s="87"/>
    </row>
    <row r="14" spans="1:12" ht="19.5" customHeight="1"/>
  </sheetData>
  <mergeCells count="4">
    <mergeCell ref="F2:H2"/>
    <mergeCell ref="I2:J2"/>
    <mergeCell ref="G7:H7"/>
    <mergeCell ref="B12:J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8"/>
  <sheetViews>
    <sheetView showGridLines="0" view="pageBreakPreview" topLeftCell="A10" zoomScale="110" zoomScaleNormal="100" zoomScaleSheetLayoutView="110" zoomScalePageLayoutView="85" workbookViewId="0">
      <selection activeCell="G7" sqref="G7:H7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69">
        <v>3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2">
        <f>SUM(J10:J14)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75">
      <c r="A10" s="51" t="s">
        <v>36</v>
      </c>
      <c r="B10" s="56" t="s">
        <v>96</v>
      </c>
      <c r="C10" s="40">
        <v>10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 ht="60">
      <c r="A11" s="55" t="s">
        <v>37</v>
      </c>
      <c r="B11" s="56" t="s">
        <v>97</v>
      </c>
      <c r="C11" s="40">
        <v>30</v>
      </c>
      <c r="D11" s="75" t="s">
        <v>63</v>
      </c>
      <c r="E11" s="42"/>
      <c r="F11" s="38"/>
      <c r="G11" s="38"/>
      <c r="H11" s="38"/>
      <c r="I11" s="52"/>
      <c r="J11" s="39">
        <f t="shared" ref="J11:J14" si="0">ROUND(ROUND(C11,2)*ROUND(I11,4),2)</f>
        <v>0</v>
      </c>
    </row>
    <row r="12" spans="1:12" s="37" customFormat="1" ht="60">
      <c r="A12" s="51" t="s">
        <v>38</v>
      </c>
      <c r="B12" s="56" t="s">
        <v>98</v>
      </c>
      <c r="C12" s="40">
        <v>900</v>
      </c>
      <c r="D12" s="75" t="s">
        <v>63</v>
      </c>
      <c r="E12" s="42"/>
      <c r="F12" s="38"/>
      <c r="G12" s="38"/>
      <c r="H12" s="38"/>
      <c r="I12" s="52"/>
      <c r="J12" s="39">
        <f t="shared" si="0"/>
        <v>0</v>
      </c>
    </row>
    <row r="13" spans="1:12" s="37" customFormat="1" ht="60">
      <c r="A13" s="55" t="s">
        <v>39</v>
      </c>
      <c r="B13" s="56" t="s">
        <v>99</v>
      </c>
      <c r="C13" s="40">
        <v>450</v>
      </c>
      <c r="D13" s="75" t="s">
        <v>63</v>
      </c>
      <c r="E13" s="42"/>
      <c r="F13" s="38"/>
      <c r="G13" s="38"/>
      <c r="H13" s="38"/>
      <c r="I13" s="52"/>
      <c r="J13" s="39">
        <f t="shared" si="0"/>
        <v>0</v>
      </c>
    </row>
    <row r="14" spans="1:12" s="37" customFormat="1" ht="60">
      <c r="A14" s="51" t="s">
        <v>40</v>
      </c>
      <c r="B14" s="56" t="s">
        <v>100</v>
      </c>
      <c r="C14" s="40">
        <v>900</v>
      </c>
      <c r="D14" s="75" t="s">
        <v>63</v>
      </c>
      <c r="E14" s="42"/>
      <c r="F14" s="38"/>
      <c r="G14" s="38"/>
      <c r="H14" s="38"/>
      <c r="I14" s="52"/>
      <c r="J14" s="39">
        <f t="shared" si="0"/>
        <v>0</v>
      </c>
    </row>
    <row r="16" spans="1:12">
      <c r="B16" s="87" t="s">
        <v>82</v>
      </c>
      <c r="C16" s="87"/>
      <c r="D16" s="87"/>
      <c r="E16" s="87"/>
      <c r="F16" s="87"/>
      <c r="G16" s="87"/>
      <c r="H16" s="87"/>
      <c r="I16" s="87"/>
      <c r="J16" s="87"/>
    </row>
    <row r="18" ht="19.5" customHeight="1"/>
  </sheetData>
  <mergeCells count="4">
    <mergeCell ref="F2:H2"/>
    <mergeCell ref="I2:J2"/>
    <mergeCell ref="G7:H7"/>
    <mergeCell ref="B16:J16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5"/>
  <sheetViews>
    <sheetView showGridLines="0" view="pageBreakPreview" zoomScale="110" zoomScaleNormal="100" zoomScaleSheetLayoutView="110" zoomScalePageLayoutView="85" workbookViewId="0">
      <selection activeCell="B11" sqref="B11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69">
        <v>4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2">
        <f>SUM(J10:J11)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75">
      <c r="A10" s="51" t="s">
        <v>36</v>
      </c>
      <c r="B10" s="56" t="s">
        <v>101</v>
      </c>
      <c r="C10" s="40">
        <v>30000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 ht="45">
      <c r="A11" s="55" t="s">
        <v>37</v>
      </c>
      <c r="B11" s="56" t="s">
        <v>102</v>
      </c>
      <c r="C11" s="40">
        <v>30000</v>
      </c>
      <c r="D11" s="75" t="s">
        <v>63</v>
      </c>
      <c r="E11" s="42"/>
      <c r="F11" s="38"/>
      <c r="G11" s="38"/>
      <c r="H11" s="38"/>
      <c r="I11" s="52"/>
      <c r="J11" s="39">
        <f t="shared" ref="J11" si="0">ROUND(ROUND(C11,2)*ROUND(I11,4),2)</f>
        <v>0</v>
      </c>
    </row>
    <row r="13" spans="1:12">
      <c r="B13" s="87" t="s">
        <v>82</v>
      </c>
      <c r="C13" s="87"/>
      <c r="D13" s="87"/>
      <c r="E13" s="87"/>
      <c r="F13" s="87"/>
      <c r="G13" s="87"/>
      <c r="H13" s="87"/>
      <c r="I13" s="87"/>
      <c r="J13" s="87"/>
    </row>
    <row r="15" spans="1:12" ht="19.5" customHeight="1"/>
  </sheetData>
  <mergeCells count="4">
    <mergeCell ref="F2:H2"/>
    <mergeCell ref="I2:J2"/>
    <mergeCell ref="G7:H7"/>
    <mergeCell ref="B13:J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4"/>
  <sheetViews>
    <sheetView showGridLines="0" view="pageBreakPreview" zoomScale="110" zoomScaleNormal="100" zoomScaleSheetLayoutView="110" zoomScalePageLayoutView="85" workbookViewId="0">
      <selection activeCell="B16" sqref="B16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69">
        <v>5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2">
        <f>SUM(J10:J10)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30">
      <c r="A10" s="51" t="s">
        <v>36</v>
      </c>
      <c r="B10" s="56" t="s">
        <v>103</v>
      </c>
      <c r="C10" s="40">
        <v>750</v>
      </c>
      <c r="D10" s="75" t="s">
        <v>104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7" t="s">
        <v>82</v>
      </c>
      <c r="C12" s="87"/>
      <c r="D12" s="87"/>
      <c r="E12" s="87"/>
      <c r="F12" s="87"/>
      <c r="G12" s="87"/>
      <c r="H12" s="87"/>
      <c r="I12" s="87"/>
      <c r="J12" s="87"/>
    </row>
    <row r="14" spans="1:12" ht="19.5" customHeight="1"/>
  </sheetData>
  <mergeCells count="4">
    <mergeCell ref="F2:H2"/>
    <mergeCell ref="I2:J2"/>
    <mergeCell ref="G7:H7"/>
    <mergeCell ref="B12:J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36"/>
  <sheetViews>
    <sheetView showGridLines="0" view="pageBreakPreview" zoomScale="110" zoomScaleNormal="100" zoomScaleSheetLayoutView="110" zoomScalePageLayoutView="85" workbookViewId="0">
      <selection activeCell="B21" sqref="B21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69">
        <v>6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2">
        <f>SUM(J10:J10)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30">
      <c r="A10" s="51" t="s">
        <v>36</v>
      </c>
      <c r="B10" s="56" t="s">
        <v>222</v>
      </c>
      <c r="C10" s="40">
        <v>10</v>
      </c>
      <c r="D10" s="75" t="s">
        <v>104</v>
      </c>
      <c r="E10" s="42"/>
      <c r="F10" s="38"/>
      <c r="G10" s="38"/>
      <c r="H10" s="38"/>
      <c r="I10" s="52"/>
      <c r="J10" s="39">
        <f>ROUND(ROUND(C10,2)*ROUND(I10,4),2)</f>
        <v>0</v>
      </c>
    </row>
    <row r="12" spans="1:12">
      <c r="B12" s="87" t="s">
        <v>82</v>
      </c>
      <c r="C12" s="87"/>
      <c r="D12" s="87"/>
      <c r="E12" s="87"/>
      <c r="F12" s="87"/>
      <c r="G12" s="87"/>
      <c r="H12" s="87"/>
      <c r="I12" s="87"/>
      <c r="J12" s="87"/>
    </row>
    <row r="14" spans="1:12" ht="19.5" customHeight="1">
      <c r="A14" s="77" t="s">
        <v>105</v>
      </c>
      <c r="B14" s="77" t="s">
        <v>135</v>
      </c>
    </row>
    <row r="15" spans="1:12" ht="30">
      <c r="A15" s="76" t="s">
        <v>36</v>
      </c>
      <c r="B15" s="76" t="s">
        <v>106</v>
      </c>
    </row>
    <row r="16" spans="1:12">
      <c r="A16" s="76" t="s">
        <v>37</v>
      </c>
      <c r="B16" s="76" t="s">
        <v>107</v>
      </c>
    </row>
    <row r="17" spans="1:2" ht="30">
      <c r="A17" s="76" t="s">
        <v>121</v>
      </c>
      <c r="B17" s="76" t="s">
        <v>108</v>
      </c>
    </row>
    <row r="18" spans="1:2">
      <c r="A18" s="76" t="s">
        <v>122</v>
      </c>
      <c r="B18" s="76" t="s">
        <v>109</v>
      </c>
    </row>
    <row r="19" spans="1:2">
      <c r="A19" s="76" t="s">
        <v>123</v>
      </c>
      <c r="B19" s="76" t="s">
        <v>110</v>
      </c>
    </row>
    <row r="20" spans="1:2">
      <c r="A20" s="76" t="s">
        <v>38</v>
      </c>
      <c r="B20" s="76" t="s">
        <v>111</v>
      </c>
    </row>
    <row r="21" spans="1:2" ht="300">
      <c r="A21" s="76" t="s">
        <v>124</v>
      </c>
      <c r="B21" s="76" t="s">
        <v>225</v>
      </c>
    </row>
    <row r="22" spans="1:2">
      <c r="A22" s="76" t="s">
        <v>125</v>
      </c>
      <c r="B22" s="76" t="s">
        <v>112</v>
      </c>
    </row>
    <row r="23" spans="1:2">
      <c r="A23" s="76" t="s">
        <v>126</v>
      </c>
      <c r="B23" s="76" t="s">
        <v>113</v>
      </c>
    </row>
    <row r="24" spans="1:2">
      <c r="A24" s="76" t="s">
        <v>127</v>
      </c>
      <c r="B24" s="76" t="s">
        <v>114</v>
      </c>
    </row>
    <row r="25" spans="1:2" ht="30">
      <c r="A25" s="76" t="s">
        <v>128</v>
      </c>
      <c r="B25" s="76" t="s">
        <v>115</v>
      </c>
    </row>
    <row r="26" spans="1:2">
      <c r="A26" s="76" t="s">
        <v>129</v>
      </c>
      <c r="B26" s="76" t="s">
        <v>116</v>
      </c>
    </row>
    <row r="27" spans="1:2">
      <c r="A27" s="76" t="s">
        <v>130</v>
      </c>
      <c r="B27" s="76" t="s">
        <v>117</v>
      </c>
    </row>
    <row r="28" spans="1:2" ht="30">
      <c r="A28" s="76" t="s">
        <v>131</v>
      </c>
      <c r="B28" s="76" t="s">
        <v>118</v>
      </c>
    </row>
    <row r="29" spans="1:2">
      <c r="A29" s="76" t="s">
        <v>132</v>
      </c>
      <c r="B29" s="76" t="s">
        <v>119</v>
      </c>
    </row>
    <row r="30" spans="1:2">
      <c r="A30" s="76" t="s">
        <v>133</v>
      </c>
      <c r="B30" s="76" t="s">
        <v>120</v>
      </c>
    </row>
    <row r="31" spans="1:2" ht="180">
      <c r="A31" s="76" t="s">
        <v>39</v>
      </c>
      <c r="B31" s="76" t="s">
        <v>223</v>
      </c>
    </row>
    <row r="32" spans="1:2" ht="105">
      <c r="A32" s="76" t="s">
        <v>40</v>
      </c>
      <c r="B32" s="76" t="s">
        <v>211</v>
      </c>
    </row>
    <row r="34" spans="2:10">
      <c r="B34" s="87" t="s">
        <v>134</v>
      </c>
      <c r="C34" s="87"/>
      <c r="D34" s="87"/>
      <c r="E34" s="87"/>
      <c r="F34" s="87"/>
      <c r="G34" s="87"/>
      <c r="H34" s="87"/>
      <c r="I34" s="87"/>
      <c r="J34" s="87"/>
    </row>
    <row r="36" spans="2:10" ht="30" customHeight="1">
      <c r="B36" s="114" t="s">
        <v>224</v>
      </c>
      <c r="C36" s="114"/>
      <c r="D36" s="114"/>
      <c r="E36" s="114"/>
      <c r="F36" s="114"/>
      <c r="G36" s="114"/>
      <c r="H36" s="114"/>
      <c r="I36" s="114"/>
      <c r="J36" s="114"/>
    </row>
  </sheetData>
  <mergeCells count="6">
    <mergeCell ref="B36:J36"/>
    <mergeCell ref="F2:H2"/>
    <mergeCell ref="I2:J2"/>
    <mergeCell ref="G7:H7"/>
    <mergeCell ref="B12:J12"/>
    <mergeCell ref="B34:J3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56"/>
  <sheetViews>
    <sheetView showGridLines="0" view="pageBreakPreview" topLeftCell="A4" zoomScale="110" zoomScaleNormal="100" zoomScaleSheetLayoutView="110" zoomScalePageLayoutView="85" workbookViewId="0">
      <selection activeCell="C16" sqref="C16"/>
    </sheetView>
  </sheetViews>
  <sheetFormatPr defaultColWidth="9.140625" defaultRowHeight="15"/>
  <cols>
    <col min="1" max="1" width="5.28515625" style="68" customWidth="1"/>
    <col min="2" max="2" width="78" style="68" customWidth="1"/>
    <col min="3" max="3" width="9.7109375" style="25" customWidth="1"/>
    <col min="4" max="4" width="10.7109375" style="70" customWidth="1"/>
    <col min="5" max="5" width="14.28515625" style="70" customWidth="1"/>
    <col min="6" max="6" width="22.28515625" style="68" customWidth="1"/>
    <col min="7" max="7" width="21.42578125" style="68" customWidth="1"/>
    <col min="8" max="8" width="21.85546875" style="68" customWidth="1"/>
    <col min="9" max="9" width="18.28515625" style="68" customWidth="1"/>
    <col min="10" max="10" width="23" style="68" customWidth="1"/>
    <col min="11" max="12" width="14.28515625" style="68" customWidth="1"/>
    <col min="13" max="16384" width="9.140625" style="68"/>
  </cols>
  <sheetData>
    <row r="1" spans="1:12">
      <c r="B1" s="23" t="str">
        <f>'Informacje ogólne'!D4</f>
        <v>DFP.271.94.2021.LS</v>
      </c>
      <c r="C1" s="68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69">
        <v>7</v>
      </c>
      <c r="D4" s="26"/>
      <c r="E4" s="26"/>
      <c r="F4" s="27" t="s">
        <v>8</v>
      </c>
      <c r="G4" s="27"/>
      <c r="H4" s="5"/>
      <c r="I4" s="67"/>
      <c r="J4" s="67"/>
    </row>
    <row r="5" spans="1:12">
      <c r="B5" s="6"/>
      <c r="C5" s="28"/>
      <c r="D5" s="26"/>
      <c r="E5" s="26"/>
      <c r="F5" s="27"/>
      <c r="G5" s="27"/>
      <c r="H5" s="5"/>
      <c r="I5" s="67"/>
      <c r="J5" s="67"/>
    </row>
    <row r="6" spans="1:12">
      <c r="A6" s="6"/>
      <c r="C6" s="28"/>
      <c r="D6" s="26"/>
      <c r="E6" s="26"/>
      <c r="F6" s="67"/>
      <c r="G6" s="67"/>
      <c r="H6" s="67"/>
      <c r="I6" s="67"/>
      <c r="J6" s="67"/>
    </row>
    <row r="7" spans="1:12">
      <c r="A7" s="29"/>
      <c r="B7" s="29"/>
      <c r="C7" s="30"/>
      <c r="D7" s="31"/>
      <c r="E7" s="31"/>
      <c r="F7" s="32" t="s">
        <v>83</v>
      </c>
      <c r="G7" s="112">
        <f>SUM(J10:J11)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43.15" customHeight="1">
      <c r="A10" s="51" t="s">
        <v>36</v>
      </c>
      <c r="B10" s="56" t="s">
        <v>136</v>
      </c>
      <c r="C10" s="40">
        <v>20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>
      <c r="A11" s="51" t="s">
        <v>37</v>
      </c>
      <c r="B11" s="56" t="s">
        <v>137</v>
      </c>
      <c r="C11" s="40">
        <v>6</v>
      </c>
      <c r="D11" s="75" t="s">
        <v>63</v>
      </c>
      <c r="E11" s="42"/>
      <c r="F11" s="38"/>
      <c r="G11" s="38"/>
      <c r="H11" s="38"/>
      <c r="I11" s="52"/>
      <c r="J11" s="39">
        <f>ROUND(ROUND(C11,2)*ROUND(I11,4),2)</f>
        <v>0</v>
      </c>
    </row>
    <row r="13" spans="1:12">
      <c r="B13" s="87" t="s">
        <v>82</v>
      </c>
      <c r="C13" s="87"/>
      <c r="D13" s="87"/>
      <c r="E13" s="87"/>
      <c r="F13" s="87"/>
      <c r="G13" s="87"/>
      <c r="H13" s="87"/>
      <c r="I13" s="87"/>
      <c r="J13" s="87"/>
    </row>
    <row r="15" spans="1:12" ht="27" customHeight="1">
      <c r="A15" s="77" t="s">
        <v>105</v>
      </c>
      <c r="B15" s="77" t="s">
        <v>138</v>
      </c>
    </row>
    <row r="16" spans="1:12" ht="60">
      <c r="A16" s="76" t="s">
        <v>36</v>
      </c>
      <c r="B16" s="76" t="s">
        <v>139</v>
      </c>
    </row>
    <row r="17" spans="1:5" ht="45">
      <c r="A17" s="76" t="s">
        <v>161</v>
      </c>
      <c r="B17" s="76" t="s">
        <v>140</v>
      </c>
    </row>
    <row r="18" spans="1:5">
      <c r="A18" s="76" t="s">
        <v>162</v>
      </c>
      <c r="B18" s="76" t="s">
        <v>141</v>
      </c>
      <c r="C18" s="68"/>
      <c r="D18" s="68"/>
      <c r="E18" s="68"/>
    </row>
    <row r="19" spans="1:5">
      <c r="A19" s="76" t="s">
        <v>163</v>
      </c>
      <c r="B19" s="76" t="s">
        <v>142</v>
      </c>
    </row>
    <row r="20" spans="1:5">
      <c r="A20" s="76" t="s">
        <v>164</v>
      </c>
      <c r="B20" s="76" t="s">
        <v>111</v>
      </c>
    </row>
    <row r="21" spans="1:5">
      <c r="A21" s="76" t="s">
        <v>143</v>
      </c>
      <c r="B21" s="76" t="s">
        <v>144</v>
      </c>
    </row>
    <row r="22" spans="1:5" ht="300">
      <c r="A22" s="76" t="s">
        <v>145</v>
      </c>
      <c r="B22" s="76" t="s">
        <v>206</v>
      </c>
    </row>
    <row r="23" spans="1:5">
      <c r="A23" s="76" t="s">
        <v>146</v>
      </c>
      <c r="B23" s="76" t="s">
        <v>147</v>
      </c>
    </row>
    <row r="24" spans="1:5">
      <c r="A24" s="76" t="s">
        <v>148</v>
      </c>
      <c r="B24" s="76" t="s">
        <v>120</v>
      </c>
    </row>
    <row r="25" spans="1:5">
      <c r="A25" s="76" t="s">
        <v>149</v>
      </c>
      <c r="B25" s="76" t="s">
        <v>150</v>
      </c>
    </row>
    <row r="26" spans="1:5">
      <c r="A26" s="76" t="s">
        <v>151</v>
      </c>
      <c r="B26" s="76" t="s">
        <v>152</v>
      </c>
    </row>
    <row r="27" spans="1:5">
      <c r="A27" s="76" t="s">
        <v>153</v>
      </c>
      <c r="B27" s="76" t="s">
        <v>154</v>
      </c>
    </row>
    <row r="28" spans="1:5" ht="75">
      <c r="A28" s="76" t="s">
        <v>155</v>
      </c>
      <c r="B28" s="76" t="s">
        <v>156</v>
      </c>
    </row>
    <row r="29" spans="1:5">
      <c r="A29" s="76" t="s">
        <v>165</v>
      </c>
      <c r="B29" s="76" t="s">
        <v>117</v>
      </c>
    </row>
    <row r="30" spans="1:5" ht="30">
      <c r="A30" s="76" t="s">
        <v>157</v>
      </c>
      <c r="B30" s="76" t="s">
        <v>118</v>
      </c>
    </row>
    <row r="31" spans="1:5">
      <c r="A31" s="76" t="s">
        <v>158</v>
      </c>
      <c r="B31" s="76" t="s">
        <v>119</v>
      </c>
    </row>
    <row r="32" spans="1:5">
      <c r="A32" s="76" t="s">
        <v>159</v>
      </c>
      <c r="B32" s="76" t="s">
        <v>160</v>
      </c>
    </row>
    <row r="33" spans="1:10" ht="180">
      <c r="A33" s="76" t="s">
        <v>37</v>
      </c>
      <c r="B33" s="76" t="s">
        <v>227</v>
      </c>
    </row>
    <row r="34" spans="1:10" ht="105">
      <c r="A34" s="76" t="s">
        <v>38</v>
      </c>
      <c r="B34" s="76" t="s">
        <v>210</v>
      </c>
    </row>
    <row r="36" spans="1:10" ht="27" customHeight="1">
      <c r="B36" s="87" t="s">
        <v>182</v>
      </c>
      <c r="C36" s="87"/>
      <c r="D36" s="87"/>
      <c r="E36" s="87"/>
      <c r="F36" s="87"/>
      <c r="G36" s="87"/>
      <c r="H36" s="87"/>
      <c r="I36" s="87"/>
    </row>
    <row r="37" spans="1:10" s="82" customFormat="1" ht="30" customHeight="1">
      <c r="B37" s="114" t="s">
        <v>224</v>
      </c>
      <c r="C37" s="114"/>
      <c r="D37" s="114"/>
      <c r="E37" s="114"/>
      <c r="F37" s="114"/>
      <c r="G37" s="114"/>
      <c r="H37" s="114"/>
      <c r="I37" s="114"/>
      <c r="J37" s="114"/>
    </row>
    <row r="40" spans="1:10" ht="30">
      <c r="A40" s="77" t="s">
        <v>105</v>
      </c>
      <c r="B40" s="77" t="s">
        <v>179</v>
      </c>
    </row>
    <row r="41" spans="1:10" ht="30">
      <c r="A41" s="76" t="s">
        <v>36</v>
      </c>
      <c r="B41" s="76" t="s">
        <v>166</v>
      </c>
    </row>
    <row r="42" spans="1:10">
      <c r="A42" s="76" t="s">
        <v>37</v>
      </c>
      <c r="B42" s="76" t="s">
        <v>167</v>
      </c>
    </row>
    <row r="43" spans="1:10" ht="30">
      <c r="A43" s="76" t="s">
        <v>38</v>
      </c>
      <c r="B43" s="76" t="s">
        <v>207</v>
      </c>
    </row>
    <row r="44" spans="1:10">
      <c r="A44" s="76" t="s">
        <v>39</v>
      </c>
      <c r="B44" s="76" t="s">
        <v>168</v>
      </c>
    </row>
    <row r="45" spans="1:10" ht="30">
      <c r="A45" s="76" t="s">
        <v>40</v>
      </c>
      <c r="B45" s="76" t="s">
        <v>169</v>
      </c>
    </row>
    <row r="46" spans="1:10" ht="45">
      <c r="A46" s="76" t="s">
        <v>41</v>
      </c>
      <c r="B46" s="76" t="s">
        <v>170</v>
      </c>
    </row>
    <row r="47" spans="1:10" ht="30">
      <c r="A47" s="76" t="s">
        <v>42</v>
      </c>
      <c r="B47" s="76" t="s">
        <v>171</v>
      </c>
    </row>
    <row r="48" spans="1:10">
      <c r="A48" s="76" t="s">
        <v>43</v>
      </c>
      <c r="B48" s="76" t="s">
        <v>172</v>
      </c>
    </row>
    <row r="49" spans="1:9" ht="30">
      <c r="A49" s="76" t="s">
        <v>44</v>
      </c>
      <c r="B49" s="76" t="s">
        <v>173</v>
      </c>
    </row>
    <row r="50" spans="1:9" ht="30">
      <c r="A50" s="76" t="s">
        <v>46</v>
      </c>
      <c r="B50" s="76" t="s">
        <v>174</v>
      </c>
    </row>
    <row r="51" spans="1:9" ht="30">
      <c r="A51" s="76" t="s">
        <v>47</v>
      </c>
      <c r="B51" s="76" t="s">
        <v>175</v>
      </c>
    </row>
    <row r="52" spans="1:9">
      <c r="A52" s="76" t="s">
        <v>60</v>
      </c>
      <c r="B52" s="76" t="s">
        <v>176</v>
      </c>
    </row>
    <row r="53" spans="1:9">
      <c r="A53" s="76" t="s">
        <v>61</v>
      </c>
      <c r="B53" s="76" t="s">
        <v>177</v>
      </c>
    </row>
    <row r="54" spans="1:9">
      <c r="A54" s="76" t="s">
        <v>62</v>
      </c>
      <c r="B54" s="76" t="s">
        <v>178</v>
      </c>
    </row>
    <row r="56" spans="1:9">
      <c r="B56" s="87" t="s">
        <v>183</v>
      </c>
      <c r="C56" s="87"/>
      <c r="D56" s="87"/>
      <c r="E56" s="87"/>
      <c r="F56" s="87"/>
      <c r="G56" s="87"/>
      <c r="H56" s="87"/>
      <c r="I56" s="87"/>
    </row>
  </sheetData>
  <mergeCells count="7">
    <mergeCell ref="B56:I56"/>
    <mergeCell ref="F2:H2"/>
    <mergeCell ref="I2:J2"/>
    <mergeCell ref="G7:H7"/>
    <mergeCell ref="B13:J13"/>
    <mergeCell ref="B36:I36"/>
    <mergeCell ref="B37:J37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5"/>
  <sheetViews>
    <sheetView showGridLines="0" view="pageBreakPreview" zoomScale="110" zoomScaleNormal="100" zoomScaleSheetLayoutView="110" zoomScalePageLayoutView="85" workbookViewId="0">
      <selection activeCell="B10" sqref="B10"/>
    </sheetView>
  </sheetViews>
  <sheetFormatPr defaultColWidth="9.140625" defaultRowHeight="15"/>
  <cols>
    <col min="1" max="1" width="5.28515625" style="72" customWidth="1"/>
    <col min="2" max="2" width="78" style="72" customWidth="1"/>
    <col min="3" max="3" width="9.7109375" style="25" customWidth="1"/>
    <col min="4" max="4" width="10.7109375" style="74" customWidth="1"/>
    <col min="5" max="5" width="14.28515625" style="74" customWidth="1"/>
    <col min="6" max="6" width="22.28515625" style="72" customWidth="1"/>
    <col min="7" max="7" width="21.42578125" style="72" customWidth="1"/>
    <col min="8" max="8" width="21.85546875" style="72" customWidth="1"/>
    <col min="9" max="9" width="18.28515625" style="72" customWidth="1"/>
    <col min="10" max="10" width="23" style="72" customWidth="1"/>
    <col min="11" max="12" width="14.28515625" style="72" customWidth="1"/>
    <col min="13" max="16384" width="9.140625" style="72"/>
  </cols>
  <sheetData>
    <row r="1" spans="1:12">
      <c r="B1" s="23" t="str">
        <f>'Informacje ogólne'!D4</f>
        <v>DFP.271.94.2021.LS</v>
      </c>
      <c r="C1" s="72"/>
      <c r="J1" s="24" t="s">
        <v>33</v>
      </c>
      <c r="K1" s="24"/>
      <c r="L1" s="24"/>
    </row>
    <row r="2" spans="1:12">
      <c r="F2" s="87"/>
      <c r="G2" s="87"/>
      <c r="H2" s="87"/>
      <c r="I2" s="111" t="s">
        <v>32</v>
      </c>
      <c r="J2" s="111"/>
    </row>
    <row r="4" spans="1:12">
      <c r="B4" s="6" t="s">
        <v>6</v>
      </c>
      <c r="C4" s="73">
        <v>8</v>
      </c>
      <c r="D4" s="26"/>
      <c r="E4" s="26"/>
      <c r="F4" s="27" t="s">
        <v>8</v>
      </c>
      <c r="G4" s="27"/>
      <c r="H4" s="5"/>
      <c r="I4" s="71"/>
      <c r="J4" s="71"/>
    </row>
    <row r="5" spans="1:12">
      <c r="B5" s="6"/>
      <c r="C5" s="28"/>
      <c r="D5" s="26"/>
      <c r="E5" s="26"/>
      <c r="F5" s="27"/>
      <c r="G5" s="27"/>
      <c r="H5" s="5"/>
      <c r="I5" s="71"/>
      <c r="J5" s="71"/>
    </row>
    <row r="6" spans="1:12">
      <c r="A6" s="6"/>
      <c r="C6" s="28"/>
      <c r="D6" s="26"/>
      <c r="E6" s="26"/>
      <c r="F6" s="71"/>
      <c r="G6" s="71"/>
      <c r="H6" s="71"/>
      <c r="I6" s="71"/>
      <c r="J6" s="71"/>
    </row>
    <row r="7" spans="1:12">
      <c r="A7" s="29"/>
      <c r="B7" s="29"/>
      <c r="C7" s="30"/>
      <c r="D7" s="31"/>
      <c r="E7" s="31"/>
      <c r="F7" s="32" t="s">
        <v>83</v>
      </c>
      <c r="G7" s="112">
        <f>SUM(J10:J11)</f>
        <v>0</v>
      </c>
      <c r="H7" s="113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50</v>
      </c>
      <c r="E9" s="64" t="s">
        <v>81</v>
      </c>
      <c r="F9" s="36" t="s">
        <v>49</v>
      </c>
      <c r="G9" s="36" t="s">
        <v>48</v>
      </c>
      <c r="H9" s="36" t="s">
        <v>31</v>
      </c>
      <c r="I9" s="36" t="s">
        <v>84</v>
      </c>
      <c r="J9" s="36" t="s">
        <v>85</v>
      </c>
    </row>
    <row r="10" spans="1:12" s="37" customFormat="1" ht="90">
      <c r="A10" s="51" t="s">
        <v>36</v>
      </c>
      <c r="B10" s="56" t="s">
        <v>180</v>
      </c>
      <c r="C10" s="40">
        <v>600</v>
      </c>
      <c r="D10" s="75" t="s">
        <v>63</v>
      </c>
      <c r="E10" s="42"/>
      <c r="F10" s="38"/>
      <c r="G10" s="38"/>
      <c r="H10" s="38"/>
      <c r="I10" s="52"/>
      <c r="J10" s="39">
        <f>ROUND(ROUND(C10,2)*ROUND(I10,4),2)</f>
        <v>0</v>
      </c>
    </row>
    <row r="11" spans="1:12" s="37" customFormat="1" ht="165">
      <c r="A11" s="55" t="s">
        <v>37</v>
      </c>
      <c r="B11" s="56" t="s">
        <v>181</v>
      </c>
      <c r="C11" s="40">
        <v>600</v>
      </c>
      <c r="D11" s="75" t="s">
        <v>63</v>
      </c>
      <c r="E11" s="42"/>
      <c r="F11" s="38"/>
      <c r="G11" s="38"/>
      <c r="H11" s="38"/>
      <c r="I11" s="52"/>
      <c r="J11" s="39">
        <f t="shared" ref="J11" si="0">ROUND(ROUND(C11,2)*ROUND(I11,4),2)</f>
        <v>0</v>
      </c>
    </row>
    <row r="13" spans="1:12">
      <c r="B13" s="87" t="s">
        <v>82</v>
      </c>
      <c r="C13" s="87"/>
      <c r="D13" s="87"/>
      <c r="E13" s="87"/>
      <c r="F13" s="87"/>
      <c r="G13" s="87"/>
      <c r="H13" s="87"/>
      <c r="I13" s="87"/>
      <c r="J13" s="87"/>
    </row>
    <row r="15" spans="1:12" ht="19.5" customHeight="1"/>
  </sheetData>
  <mergeCells count="4">
    <mergeCell ref="F2:H2"/>
    <mergeCell ref="I2:J2"/>
    <mergeCell ref="G7:H7"/>
    <mergeCell ref="B13:J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15</vt:i4>
      </vt:variant>
    </vt:vector>
  </HeadingPairs>
  <TitlesOfParts>
    <vt:vector size="30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(12)</vt:lpstr>
      <vt:lpstr>część (13)</vt:lpstr>
      <vt:lpstr>część (14)</vt:lpstr>
      <vt:lpstr>'część (1)'!Obszar_wydruku</vt:lpstr>
      <vt:lpstr>'część (10)'!Obszar_wydruku</vt:lpstr>
      <vt:lpstr>'część (11)'!Obszar_wydruku</vt:lpstr>
      <vt:lpstr>'część (12)'!Obszar_wydruku</vt:lpstr>
      <vt:lpstr>'część (13)'!Obszar_wydruku</vt:lpstr>
      <vt:lpstr>'część (14)'!Obszar_wydruku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2021-11-09T10:14:20Z</cp:lastPrinted>
  <dcterms:created xsi:type="dcterms:W3CDTF">2003-05-16T10:10:29Z</dcterms:created>
  <dcterms:modified xsi:type="dcterms:W3CDTF">2021-11-09T10:14:24Z</dcterms:modified>
</cp:coreProperties>
</file>