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(15 )" sheetId="16" r:id="rId16"/>
    <sheet name="część (16)" sheetId="17" r:id="rId17"/>
  </sheets>
  <definedNames>
    <definedName name="_xlnm.Print_Area" localSheetId="12">'część (12)'!$A$1:$P$12</definedName>
    <definedName name="_xlnm.Print_Area" localSheetId="13">'część (13)'!$A$1:$O$32</definedName>
    <definedName name="_xlnm.Print_Area" localSheetId="2">'część (2)'!$A$1:$N$11</definedName>
    <definedName name="_xlnm.Print_Area" localSheetId="5">'część (5)'!$A$1:$R$20</definedName>
    <definedName name="_xlnm.Print_Area" localSheetId="9">'część (9)'!$A$1:$O$18</definedName>
  </definedNames>
  <calcPr fullCalcOnLoad="1"/>
</workbook>
</file>

<file path=xl/sharedStrings.xml><?xml version="1.0" encoding="utf-8"?>
<sst xmlns="http://schemas.openxmlformats.org/spreadsheetml/2006/main" count="453" uniqueCount="165">
  <si>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</si>
  <si>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</si>
  <si>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</si>
  <si>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</si>
  <si>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</si>
  <si>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</si>
  <si>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</si>
  <si>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</si>
  <si>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</si>
  <si>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</si>
  <si>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</si>
  <si>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</si>
  <si>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</si>
  <si>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</si>
  <si>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</si>
  <si>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</si>
  <si>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</si>
  <si>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</si>
  <si>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</si>
  <si>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</si>
  <si>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</si>
  <si>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</si>
  <si>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</si>
  <si>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</si>
  <si>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</si>
  <si>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</si>
  <si>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</si>
  <si>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</si>
  <si>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</si>
  <si>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</si>
  <si>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</si>
  <si>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</si>
  <si>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</si>
  <si>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</si>
  <si>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</si>
  <si>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</si>
  <si>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</si>
  <si>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</si>
  <si>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</si>
  <si>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</si>
  <si>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</si>
  <si>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</si>
  <si>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</si>
  <si>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</si>
  <si>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</si>
  <si>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</si>
  <si>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</si>
  <si>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</si>
  <si>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</si>
  <si>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</si>
  <si>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</si>
  <si>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</si>
  <si>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</si>
  <si>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</si>
  <si>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</si>
  <si>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</si>
  <si>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</si>
  <si>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</si>
  <si>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</si>
  <si>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</si>
  <si>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</si>
  <si>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</si>
  <si>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</si>
  <si>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</si>
  <si>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</si>
  <si>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</si>
  <si>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</si>
  <si>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</si>
  <si>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</si>
  <si>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</si>
  <si>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 xml:space="preserve">Nazwa handlowa:
Dawka:
Postać/ Opakowanie:
</t>
  </si>
  <si>
    <t>Oświadczamy, że termin płatności wynosi 60 dni.</t>
  </si>
  <si>
    <t>* wykaz C Obwieszczenia MZ aktualny na dzień składania oferty</t>
  </si>
  <si>
    <t xml:space="preserve">Cena brutto jednego opakowania jednostkowego  </t>
  </si>
  <si>
    <t>część 13</t>
  </si>
  <si>
    <t>część 14</t>
  </si>
  <si>
    <t>część 15</t>
  </si>
  <si>
    <t>część 16</t>
  </si>
  <si>
    <t>część 17</t>
  </si>
  <si>
    <t>część 18</t>
  </si>
  <si>
    <t>Oświadczamy, że zamówienie będziemy wykonywać do czasu wyczerpania ilości produktów określonych w załączniku nr 1a do specyfikacji, nie dłużej jednak niż przez 18 miesięcy</t>
  </si>
  <si>
    <t>* wykaz B Obwieszczenia MZ aktualny na dzień składania oferty</t>
  </si>
  <si>
    <t>10.</t>
  </si>
  <si>
    <t>20 mg</t>
  </si>
  <si>
    <t>^ wymagane oświadczenie producenta oferowanego produktu leczniczego o gęstości roztworu po rekonstytucji</t>
  </si>
  <si>
    <t>Mitomycinum * ^</t>
  </si>
  <si>
    <t xml:space="preserve">sztuk </t>
  </si>
  <si>
    <t>Immunoglobulinum
humanum anti-D
Immunoglobulina ludzka
anty-D**</t>
  </si>
  <si>
    <t>50 mcg/ml, 1 ml</t>
  </si>
  <si>
    <t>150 mcg/ml, 1 ml</t>
  </si>
  <si>
    <t>** wymagany jeden podmiot odpowiedzialny</t>
  </si>
  <si>
    <t>* opakowanie x 1 sztuka</t>
  </si>
  <si>
    <t>Szczepionka przeciw wirusowemu zapaleniu wątroby typu A, inaktywowana, adsorbowana1 dawka (0,5 ml) zawiera nie mniej niż 720 j. ELISA antygenu wirusa HAV szczep HM175</t>
  </si>
  <si>
    <t>Szczepionka przeciwko żółtej febrze</t>
  </si>
  <si>
    <t xml:space="preserve">1 dawka zawiera: nie mniej niż 1000 j.m. żywego atenuowanego wirusa żółtej febry, szczep 17 D-204/0,5 ml; </t>
  </si>
  <si>
    <t>1 fiol. proszku + rozp. 0,5 ml *</t>
  </si>
  <si>
    <t>zawiesina do wstrzykiwań, ampułko-strzykawka a 0,5 ml *</t>
  </si>
  <si>
    <t>Vaccinum hepatitidis A inactivatum adsorbatum Szczepionka przeciw wirusowemu zapaleniu wątroby typu A, inaktywowana, adsorbowana</t>
  </si>
  <si>
    <t xml:space="preserve">Podmiot Odpowiedzialny </t>
  </si>
  <si>
    <t xml:space="preserve">Kod EAN 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</si>
  <si>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</si>
  <si>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r>
      <t>Ilość</t>
    </r>
    <r>
      <rPr>
        <b/>
        <sz val="11"/>
        <color indexed="8"/>
        <rFont val="Garamond"/>
        <family val="1"/>
      </rPr>
      <t xml:space="preserve"> sztuk</t>
    </r>
    <r>
      <rPr>
        <b/>
        <sz val="11"/>
        <rFont val="Garamond"/>
        <family val="1"/>
      </rPr>
      <t xml:space="preserve"> w opakowaniu jednostkowym</t>
    </r>
  </si>
  <si>
    <t xml:space="preserve">Cena brutto jednego opakowania jednostkowego </t>
  </si>
  <si>
    <t>DFP.271.204.2018.AJ</t>
  </si>
  <si>
    <t xml:space="preserve">Dostawa różnych produktów leczniczych do Apteki Szpitala Uniwersyteckiego w Krakowie </t>
  </si>
  <si>
    <t>Glecaprevirum + Pibrentasvirum *</t>
  </si>
  <si>
    <t>100 mg/40mg</t>
  </si>
  <si>
    <t>84 tabletki powlekane</t>
  </si>
  <si>
    <t>opakowań</t>
  </si>
  <si>
    <t>Teriflunomidum*</t>
  </si>
  <si>
    <t>14 mg</t>
  </si>
  <si>
    <t>28 tabletki powlekane</t>
  </si>
  <si>
    <t xml:space="preserve">* wykaz B Obwieszczenia MZ aktualny na dzień składania oferty </t>
  </si>
  <si>
    <t>proszek do
sporządzania
roztworu do
wstrzykiwań                                                                       x 1 fiol</t>
  </si>
  <si>
    <t xml:space="preserve">opakowań </t>
  </si>
  <si>
    <t>Pegfilgrastimum*</t>
  </si>
  <si>
    <t xml:space="preserve">6 mg/0,6 ml                              </t>
  </si>
  <si>
    <t>roztwór do wstrz.:            amp.-strzyk.</t>
  </si>
  <si>
    <t>Acidum gadotericum</t>
  </si>
  <si>
    <t xml:space="preserve"> 0,5 mmol/ml                  </t>
  </si>
  <si>
    <t>roztwór do wstrz.:                 10 fiolek  a 15 ml</t>
  </si>
  <si>
    <t xml:space="preserve">10 000 j                                                                                                     </t>
  </si>
  <si>
    <t xml:space="preserve">proszek do sporządzania koncentratu roztworu do infuzji                                                   1 fiol a 20 ml                                         </t>
  </si>
  <si>
    <t>Idarucizumab</t>
  </si>
  <si>
    <t xml:space="preserve"> 2,5 g/50 ml </t>
  </si>
  <si>
    <t>roztwór do wstrzykiwań/ do infuzji                                   x 2 fiol</t>
  </si>
  <si>
    <r>
      <t>Oferowana ilość opakowań</t>
    </r>
    <r>
      <rPr>
        <b/>
        <sz val="9"/>
        <color indexed="8"/>
        <rFont val="Arial"/>
        <family val="2"/>
      </rPr>
      <t xml:space="preserve"> jednostkowych </t>
    </r>
  </si>
  <si>
    <t>roztwór do wstrzykiwań               x 1 amp</t>
  </si>
  <si>
    <t>roztwór do wstrzykiwań                  x 1 amp</t>
  </si>
  <si>
    <t>nie mniej niż 720 jednostek ELISA wirusa zapalenia wątroby typu A, szczep HM175/0,5 ml; 1 dawka (0,5 ml)</t>
  </si>
  <si>
    <t>zawiesina do wstrzykiwań x               1 ampułkostrzykawka + igła*</t>
  </si>
  <si>
    <t>Szczepionka przeciw wirusowemu zapaleniu wątroby typu A, inaktywowana, adsorbowana</t>
  </si>
  <si>
    <t>nie mniej niż 1440 jednostek ELISA wirusa zapalenia wątroby typu A, szczep HM175/ml; 1 dawka (1 ml)</t>
  </si>
  <si>
    <t>160 jednostek antygenowych wirusa zapalenia wątroby typu A, szczep GBM/0,5 ml; 1 dawka (0,5 ml)</t>
  </si>
  <si>
    <t>zawiesina do wstrzykiwań x               1 ampułkostrzykawka</t>
  </si>
  <si>
    <t xml:space="preserve"> Szczepionka przeciw pneumokokom sacharydowa, skoniugowana, adsorbowana (13-walentna)</t>
  </si>
  <si>
    <t xml:space="preserve">1 dawka (0,5 ml) zawiera: Polisacharyd pneumokokowy: serotyp 1 - 2,2 μg, serotyp 3 - 2,2 μg, serotyp 4 - 2,2 μg, serotyp 5 - 2,2 μg, serotyp 6A - 2,2 μg, serotyp 6B - 4,4 μg, serotyp 7F - 2,2 μg, serotyp 9V - -2,2 μg                             serotyp 14 - 2,2 μg, serotyp 18C - 2,2 μg, serotyp 19A - 2,2 μg, serotyp 19F - 2,2 μg, serotyp 23F - 2,2  μg                         </t>
  </si>
  <si>
    <t>zawiesina do wstrzykiwań,                      1 amp.-strzyk. 0,5 ml + 1 igła *</t>
  </si>
  <si>
    <t xml:space="preserve">Szczepionka przeciw wirusowi brodawczaka ludzkiego [typy 6, 11, 16, 18, 31, 33, 45, 52, 58] (rekombinowana, adsorbowana), 9-walentna </t>
  </si>
  <si>
    <r>
      <t xml:space="preserve">1 dawka (0,5 ml) zawiera około: Białko L12,3 wirusa brodawczaka ludzkiego : typu </t>
    </r>
    <r>
      <rPr>
        <b/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 xml:space="preserve"> 30 μg, typu </t>
    </r>
    <r>
      <rPr>
        <b/>
        <sz val="9"/>
        <color indexed="8"/>
        <rFont val="Arial"/>
        <family val="2"/>
      </rPr>
      <t>11</t>
    </r>
    <r>
      <rPr>
        <sz val="9"/>
        <color indexed="8"/>
        <rFont val="Arial"/>
        <family val="2"/>
      </rPr>
      <t xml:space="preserve"> 40 μg, typu </t>
    </r>
    <r>
      <rPr>
        <b/>
        <sz val="9"/>
        <color indexed="8"/>
        <rFont val="Arial"/>
        <family val="2"/>
      </rPr>
      <t>16</t>
    </r>
    <r>
      <rPr>
        <sz val="9"/>
        <color indexed="8"/>
        <rFont val="Arial"/>
        <family val="2"/>
      </rPr>
      <t xml:space="preserve"> 60 μg, typu </t>
    </r>
    <r>
      <rPr>
        <b/>
        <sz val="9"/>
        <color indexed="8"/>
        <rFont val="Arial"/>
        <family val="2"/>
      </rPr>
      <t>18</t>
    </r>
    <r>
      <rPr>
        <sz val="9"/>
        <color indexed="8"/>
        <rFont val="Arial"/>
        <family val="2"/>
      </rPr>
      <t xml:space="preserve"> 40 μg, typu </t>
    </r>
    <r>
      <rPr>
        <b/>
        <sz val="9"/>
        <color indexed="8"/>
        <rFont val="Arial"/>
        <family val="2"/>
      </rPr>
      <t>31</t>
    </r>
    <r>
      <rPr>
        <sz val="9"/>
        <color indexed="8"/>
        <rFont val="Arial"/>
        <family val="2"/>
      </rPr>
      <t xml:space="preserve"> 20 μg, typu </t>
    </r>
    <r>
      <rPr>
        <b/>
        <sz val="9"/>
        <color indexed="8"/>
        <rFont val="Arial"/>
        <family val="2"/>
      </rPr>
      <t>33</t>
    </r>
    <r>
      <rPr>
        <sz val="9"/>
        <color indexed="8"/>
        <rFont val="Arial"/>
        <family val="2"/>
      </rPr>
      <t xml:space="preserve"> 20 μg, typu </t>
    </r>
    <r>
      <rPr>
        <b/>
        <sz val="9"/>
        <rFont val="Arial"/>
        <family val="2"/>
      </rPr>
      <t>45</t>
    </r>
    <r>
      <rPr>
        <sz val="9"/>
        <color indexed="8"/>
        <rFont val="Arial"/>
        <family val="2"/>
      </rPr>
      <t xml:space="preserve"> 20 μg, typu </t>
    </r>
    <r>
      <rPr>
        <b/>
        <sz val="9"/>
        <color indexed="8"/>
        <rFont val="Arial"/>
        <family val="2"/>
      </rPr>
      <t>52</t>
    </r>
    <r>
      <rPr>
        <sz val="9"/>
        <color indexed="8"/>
        <rFont val="Arial"/>
        <family val="2"/>
      </rPr>
      <t xml:space="preserve"> 20 μg, typu</t>
    </r>
    <r>
      <rPr>
        <b/>
        <sz val="9"/>
        <color indexed="8"/>
        <rFont val="Arial"/>
        <family val="2"/>
      </rPr>
      <t xml:space="preserve"> 58</t>
    </r>
    <r>
      <rPr>
        <sz val="9"/>
        <color indexed="8"/>
        <rFont val="Arial"/>
        <family val="2"/>
      </rPr>
      <t xml:space="preserve"> 20 μg, </t>
    </r>
  </si>
  <si>
    <t>Rp. Kapsułki skrobiowe, nr 3, (typu Pelikan), 500 szt</t>
  </si>
  <si>
    <t>Rp. Kapsułki skrobiowe, nr 4, (typu Pelikan), 500 szt</t>
  </si>
  <si>
    <t>Rp. Kapsułki skrobiowe, nr 5, (typu Pelikan), 500 szt</t>
  </si>
  <si>
    <t>Rp. Kapsułki skrobiowe, nr 6, (typu Pelikan), 500 szt</t>
  </si>
  <si>
    <t>Nazwa handlowa</t>
  </si>
  <si>
    <r>
      <t xml:space="preserve">Podmiot odpowiedzialny
</t>
    </r>
    <r>
      <rPr>
        <sz val="9"/>
        <rFont val="Arial"/>
        <family val="2"/>
      </rPr>
      <t>dotyczy poz. 1</t>
    </r>
    <r>
      <rPr>
        <b/>
        <sz val="9"/>
        <rFont val="Arial"/>
        <family val="2"/>
      </rPr>
      <t xml:space="preserve">
Wytwórca
</t>
    </r>
    <r>
      <rPr>
        <sz val="9"/>
        <rFont val="Arial"/>
        <family val="2"/>
      </rPr>
      <t xml:space="preserve">dotyczy poz. 2-3
</t>
    </r>
  </si>
  <si>
    <r>
      <t xml:space="preserve">Kod EAN
</t>
    </r>
    <r>
      <rPr>
        <sz val="9"/>
        <rFont val="Arial"/>
        <family val="2"/>
      </rPr>
      <t>dotyczy poz. 1</t>
    </r>
  </si>
  <si>
    <t xml:space="preserve">5% Sol Acidum aceticum cz.d.a. a 100 ml </t>
  </si>
  <si>
    <t>Wytwórca</t>
  </si>
  <si>
    <t>Producent</t>
  </si>
  <si>
    <t xml:space="preserve">FORMALINA 10 % BUFOROWANA PH=7,4; 5 LITRÓW, roztwór formaldehydu 4% </t>
  </si>
  <si>
    <t>Wymiary</t>
  </si>
  <si>
    <t>wchłanialna łatka hemostatyczna celuloza impregnowana buforowanymi solami, trylizyną oraz glikolem polietylenowym bez dodatków pochodzenia ludzkiego bądż zwierzęcego; po złożeniu zwinięciu przechodząca przez trokar; możliwa do przechowywania w temperaturze pokojowej   *</t>
  </si>
  <si>
    <t>ok. 5 x 10 cm +/- 1 cm</t>
  </si>
  <si>
    <t>ok. 2 x 4 cm +/- 1 cm</t>
  </si>
  <si>
    <t>Nazwa handlowa:
Wymiary:</t>
  </si>
  <si>
    <r>
      <t>Asparaginasum</t>
    </r>
    <r>
      <rPr>
        <sz val="9"/>
        <rFont val="Arial"/>
        <family val="2"/>
      </rPr>
      <t xml:space="preserve"> ^</t>
    </r>
  </si>
  <si>
    <t>Oświadczamy, że oferowane przez nas w cęści 1-12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</si>
  <si>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Oświadczamy że surowce farmaceutyczne, stanowiące przedmiot zamówienia w zakresie części 13, 14, należy rozumieć surowce farmaceutyczne w rozumieniu ustawy Prawo farmaceutyczne z dnia 6 września 2001 roku.</t>
  </si>
  <si>
    <t xml:space="preserve">6. </t>
  </si>
  <si>
    <t>Oświadczamy, że odczynniki stanowiące przedmiot zamówienia w części  15, należy rozumieć odczynniki, które są wyrobem medycznym w rozumieniu ustawy o wyrobach medycznych z 20 maja 2010 r. Zaoferowane odczynniki muszą być dopuszczone do obrotu i używania na zasadach określonych w ustawie o wyrobach medycznych, jeżeli dotyczy.</t>
  </si>
  <si>
    <t>Oświadczamy, że oferowane przez nas w części:15,16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</si>
  <si>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.9.</t>
  </si>
  <si>
    <t>11.</t>
  </si>
  <si>
    <t>12.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</si>
</sst>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1"/>
      <color indexed="10"/>
      <name val="Garamond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sz val="11"/>
      <color rgb="FFFF0000"/>
      <name val="Garamond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3" fontId="51" fillId="0" borderId="0" xfId="42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3" fontId="4" fillId="0" borderId="14" xfId="42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4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0" fontId="53" fillId="0" borderId="0" xfId="0" applyFont="1" applyFill="1" applyAlignment="1" applyProtection="1">
      <alignment horizontal="left" vertical="top"/>
      <protection locked="0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9" fillId="0" borderId="0" xfId="0" applyFont="1" applyAlignment="1">
      <alignment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3" fontId="10" fillId="0" borderId="11" xfId="42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3" fontId="54" fillId="0" borderId="10" xfId="42" applyNumberFormat="1" applyFont="1" applyFill="1" applyBorder="1" applyAlignment="1">
      <alignment horizontal="left" vertical="top" wrapText="1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42" applyNumberFormat="1" applyFont="1" applyFill="1" applyBorder="1" applyAlignment="1">
      <alignment horizontal="left" vertical="top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44" fontId="9" fillId="0" borderId="13" xfId="0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Fill="1" applyAlignment="1" applyProtection="1">
      <alignment horizontal="left" vertical="top" wrapText="1"/>
      <protection locked="0"/>
    </xf>
    <xf numFmtId="4" fontId="9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3" fontId="9" fillId="0" borderId="0" xfId="0" applyNumberFormat="1" applyFont="1" applyFill="1" applyAlignment="1" applyProtection="1">
      <alignment horizontal="left" vertical="top"/>
      <protection locked="0"/>
    </xf>
    <xf numFmtId="175" fontId="9" fillId="0" borderId="10" xfId="44" applyNumberFormat="1" applyFont="1" applyFill="1" applyBorder="1" applyAlignment="1">
      <alignment vertical="center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>
      <alignment horizontal="center" vertical="center" wrapText="1"/>
    </xf>
    <xf numFmtId="3" fontId="4" fillId="0" borderId="13" xfId="42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4" fillId="0" borderId="10" xfId="42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4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1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175" fontId="9" fillId="0" borderId="10" xfId="45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56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3" fontId="10" fillId="0" borderId="11" xfId="45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top" wrapText="1"/>
    </xf>
    <xf numFmtId="3" fontId="9" fillId="0" borderId="13" xfId="42" applyNumberFormat="1" applyFont="1" applyFill="1" applyBorder="1" applyAlignment="1">
      <alignment horizontal="left" vertical="center" wrapText="1"/>
    </xf>
    <xf numFmtId="3" fontId="9" fillId="0" borderId="10" xfId="42" applyNumberFormat="1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top"/>
    </xf>
    <xf numFmtId="0" fontId="5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4" fillId="34" borderId="14" xfId="59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showGridLines="0" view="pageBreakPreview" zoomScale="130" zoomScaleNormal="93" zoomScaleSheetLayoutView="130" zoomScalePageLayoutView="115" workbookViewId="0" topLeftCell="A66">
      <selection activeCell="I64" sqref="I64"/>
    </sheetView>
  </sheetViews>
  <sheetFormatPr defaultColWidth="9.00390625" defaultRowHeight="12.75"/>
  <cols>
    <col min="1" max="1" width="6.125" style="1" customWidth="1"/>
    <col min="2" max="3" width="30.00390625" style="1" customWidth="1"/>
    <col min="4" max="4" width="43.875" style="5" customWidth="1"/>
    <col min="5" max="8" width="9.125" style="1" customWidth="1"/>
    <col min="9" max="9" width="51.75390625" style="1" customWidth="1"/>
    <col min="10" max="11" width="16.125" style="1" customWidth="1"/>
    <col min="12" max="16384" width="9.125" style="1" customWidth="1"/>
  </cols>
  <sheetData>
    <row r="1" ht="15">
      <c r="D1" s="2" t="s">
        <v>58</v>
      </c>
    </row>
    <row r="2" spans="2:4" ht="15">
      <c r="B2" s="3"/>
      <c r="C2" s="3" t="s">
        <v>55</v>
      </c>
      <c r="D2" s="3"/>
    </row>
    <row r="4" spans="2:3" ht="15">
      <c r="B4" s="1" t="s">
        <v>46</v>
      </c>
      <c r="C4" s="4" t="s">
        <v>103</v>
      </c>
    </row>
    <row r="6" spans="2:4" ht="18" customHeight="1">
      <c r="B6" s="1" t="s">
        <v>45</v>
      </c>
      <c r="C6" s="141" t="s">
        <v>104</v>
      </c>
      <c r="D6" s="141"/>
    </row>
    <row r="8" spans="2:4" ht="15">
      <c r="B8" s="7" t="s">
        <v>42</v>
      </c>
      <c r="C8" s="152"/>
      <c r="D8" s="153"/>
    </row>
    <row r="9" spans="2:4" ht="15">
      <c r="B9" s="7" t="s">
        <v>47</v>
      </c>
      <c r="C9" s="146"/>
      <c r="D9" s="147"/>
    </row>
    <row r="10" spans="2:4" ht="15">
      <c r="B10" s="7" t="s">
        <v>41</v>
      </c>
      <c r="C10" s="144"/>
      <c r="D10" s="145"/>
    </row>
    <row r="11" spans="2:4" ht="15">
      <c r="B11" s="7" t="s">
        <v>49</v>
      </c>
      <c r="C11" s="144"/>
      <c r="D11" s="145"/>
    </row>
    <row r="12" spans="2:4" ht="15">
      <c r="B12" s="7" t="s">
        <v>50</v>
      </c>
      <c r="C12" s="144"/>
      <c r="D12" s="145"/>
    </row>
    <row r="13" spans="2:4" ht="15">
      <c r="B13" s="7" t="s">
        <v>51</v>
      </c>
      <c r="C13" s="144"/>
      <c r="D13" s="145"/>
    </row>
    <row r="14" spans="2:4" ht="15">
      <c r="B14" s="7" t="s">
        <v>52</v>
      </c>
      <c r="C14" s="144"/>
      <c r="D14" s="145"/>
    </row>
    <row r="15" spans="2:4" ht="15">
      <c r="B15" s="7" t="s">
        <v>53</v>
      </c>
      <c r="C15" s="144"/>
      <c r="D15" s="145"/>
    </row>
    <row r="16" spans="2:4" ht="15">
      <c r="B16" s="7" t="s">
        <v>54</v>
      </c>
      <c r="C16" s="144"/>
      <c r="D16" s="145"/>
    </row>
    <row r="17" spans="3:4" ht="15">
      <c r="C17" s="10"/>
      <c r="D17" s="11"/>
    </row>
    <row r="18" spans="2:4" ht="15">
      <c r="B18" s="150" t="s">
        <v>48</v>
      </c>
      <c r="C18" s="151"/>
      <c r="D18" s="13"/>
    </row>
    <row r="19" spans="3:4" ht="15">
      <c r="C19" s="12"/>
      <c r="D19" s="13"/>
    </row>
    <row r="20" spans="2:4" ht="21" customHeight="1">
      <c r="B20" s="8" t="s">
        <v>17</v>
      </c>
      <c r="C20" s="14" t="s">
        <v>0</v>
      </c>
      <c r="D20" s="10"/>
    </row>
    <row r="21" spans="2:4" ht="15">
      <c r="B21" s="7" t="s">
        <v>23</v>
      </c>
      <c r="C21" s="15">
        <f>'część (1)'!H$5</f>
        <v>0</v>
      </c>
      <c r="D21" s="16"/>
    </row>
    <row r="22" spans="2:4" ht="15">
      <c r="B22" s="7" t="s">
        <v>24</v>
      </c>
      <c r="C22" s="15">
        <f>'część (2)'!H$5</f>
        <v>0</v>
      </c>
      <c r="D22" s="16"/>
    </row>
    <row r="23" spans="2:4" ht="15">
      <c r="B23" s="7" t="s">
        <v>25</v>
      </c>
      <c r="C23" s="15">
        <f>'część (3)'!H$6</f>
        <v>0</v>
      </c>
      <c r="D23" s="16"/>
    </row>
    <row r="24" spans="2:4" ht="15">
      <c r="B24" s="7" t="s">
        <v>26</v>
      </c>
      <c r="C24" s="15">
        <f>'część (4)'!H$6</f>
        <v>0</v>
      </c>
      <c r="D24" s="16"/>
    </row>
    <row r="25" spans="2:4" ht="15">
      <c r="B25" s="7" t="s">
        <v>27</v>
      </c>
      <c r="C25" s="15">
        <f>'część (5)'!H$6</f>
        <v>0</v>
      </c>
      <c r="D25" s="16"/>
    </row>
    <row r="26" spans="2:4" ht="15">
      <c r="B26" s="7" t="s">
        <v>28</v>
      </c>
      <c r="C26" s="15">
        <f>'część (6)'!H$6</f>
        <v>0</v>
      </c>
      <c r="D26" s="16"/>
    </row>
    <row r="27" spans="2:4" ht="15">
      <c r="B27" s="7" t="s">
        <v>29</v>
      </c>
      <c r="C27" s="15">
        <f>'część (7)'!H$6</f>
        <v>0</v>
      </c>
      <c r="D27" s="16"/>
    </row>
    <row r="28" spans="2:4" ht="15">
      <c r="B28" s="7" t="s">
        <v>30</v>
      </c>
      <c r="C28" s="15">
        <f>'część (8)'!H$6</f>
        <v>0</v>
      </c>
      <c r="D28" s="16"/>
    </row>
    <row r="29" spans="2:4" ht="15">
      <c r="B29" s="7" t="s">
        <v>31</v>
      </c>
      <c r="C29" s="15">
        <f>'część (9)'!H$6</f>
        <v>0</v>
      </c>
      <c r="D29" s="16"/>
    </row>
    <row r="30" spans="2:4" ht="15">
      <c r="B30" s="7" t="s">
        <v>32</v>
      </c>
      <c r="C30" s="15">
        <f>'część (10)'!H$6</f>
        <v>0</v>
      </c>
      <c r="D30" s="16"/>
    </row>
    <row r="31" spans="2:4" ht="15">
      <c r="B31" s="7" t="s">
        <v>33</v>
      </c>
      <c r="C31" s="15">
        <f>'część (11)'!H$6</f>
        <v>0</v>
      </c>
      <c r="D31" s="16"/>
    </row>
    <row r="32" spans="2:4" ht="15">
      <c r="B32" s="7" t="s">
        <v>34</v>
      </c>
      <c r="C32" s="15">
        <f>'część (12)'!H$6</f>
        <v>0</v>
      </c>
      <c r="D32" s="16"/>
    </row>
    <row r="33" spans="2:4" ht="15" hidden="1">
      <c r="B33" s="7" t="s">
        <v>74</v>
      </c>
      <c r="C33" s="15">
        <f>'część (1)'!H$5</f>
        <v>0</v>
      </c>
      <c r="D33" s="16"/>
    </row>
    <row r="34" spans="2:4" ht="15" hidden="1">
      <c r="B34" s="7" t="s">
        <v>75</v>
      </c>
      <c r="C34" s="15">
        <f>'część (2)'!H$5</f>
        <v>0</v>
      </c>
      <c r="D34" s="16"/>
    </row>
    <row r="35" spans="2:4" ht="2.25" customHeight="1" hidden="1">
      <c r="B35" s="7" t="s">
        <v>76</v>
      </c>
      <c r="C35" s="15">
        <f>'część (3)'!H$6</f>
        <v>0</v>
      </c>
      <c r="D35" s="16"/>
    </row>
    <row r="36" spans="2:4" ht="2.25" customHeight="1" hidden="1">
      <c r="B36" s="7" t="s">
        <v>77</v>
      </c>
      <c r="C36" s="15">
        <f>'część (4)'!H$6</f>
        <v>0</v>
      </c>
      <c r="D36" s="16"/>
    </row>
    <row r="37" spans="2:4" ht="0.75" customHeight="1" hidden="1">
      <c r="B37" s="7" t="s">
        <v>78</v>
      </c>
      <c r="C37" s="15">
        <f>'część (5)'!H$6</f>
        <v>0</v>
      </c>
      <c r="D37" s="16"/>
    </row>
    <row r="38" spans="2:4" ht="15" hidden="1">
      <c r="B38" s="7" t="s">
        <v>79</v>
      </c>
      <c r="C38" s="15">
        <f>'część (6)'!H$6</f>
        <v>0</v>
      </c>
      <c r="D38" s="16"/>
    </row>
    <row r="39" spans="2:4" ht="15">
      <c r="B39" s="7" t="s">
        <v>74</v>
      </c>
      <c r="C39" s="15">
        <f>'część (13)'!F$6</f>
        <v>0</v>
      </c>
      <c r="D39" s="16"/>
    </row>
    <row r="40" spans="2:4" ht="14.25" customHeight="1">
      <c r="B40" s="7" t="s">
        <v>75</v>
      </c>
      <c r="C40" s="15">
        <f>'część (14)'!F$6</f>
        <v>0</v>
      </c>
      <c r="D40" s="16"/>
    </row>
    <row r="41" spans="2:4" ht="14.25" customHeight="1">
      <c r="B41" s="7" t="s">
        <v>76</v>
      </c>
      <c r="C41" s="15">
        <f>'część(15 )'!H$6</f>
        <v>0</v>
      </c>
      <c r="D41" s="16"/>
    </row>
    <row r="42" spans="2:4" ht="14.25" customHeight="1">
      <c r="B42" s="7" t="s">
        <v>77</v>
      </c>
      <c r="C42" s="15">
        <f>'część (16)'!H$6</f>
        <v>0</v>
      </c>
      <c r="D42" s="16"/>
    </row>
    <row r="43" spans="3:4" ht="14.25" customHeight="1">
      <c r="C43" s="17"/>
      <c r="D43" s="16"/>
    </row>
    <row r="44" spans="1:4" ht="21" customHeight="1">
      <c r="A44" s="1" t="s">
        <v>1</v>
      </c>
      <c r="B44" s="148" t="s">
        <v>71</v>
      </c>
      <c r="C44" s="148"/>
      <c r="D44" s="148"/>
    </row>
    <row r="45" spans="1:4" ht="87.75" customHeight="1">
      <c r="A45" s="1" t="s">
        <v>2</v>
      </c>
      <c r="B45" s="148" t="s">
        <v>100</v>
      </c>
      <c r="C45" s="148"/>
      <c r="D45" s="148"/>
    </row>
    <row r="46" spans="1:4" ht="41.25" customHeight="1">
      <c r="A46" s="1" t="s">
        <v>3</v>
      </c>
      <c r="B46" s="149" t="s">
        <v>80</v>
      </c>
      <c r="C46" s="149"/>
      <c r="D46" s="149"/>
    </row>
    <row r="47" spans="1:4" s="18" customFormat="1" ht="51.75" customHeight="1">
      <c r="A47" s="18" t="s">
        <v>4</v>
      </c>
      <c r="B47" s="141" t="s">
        <v>157</v>
      </c>
      <c r="C47" s="141"/>
      <c r="D47" s="141"/>
    </row>
    <row r="48" spans="1:4" s="18" customFormat="1" ht="51.75" customHeight="1">
      <c r="A48" s="18" t="s">
        <v>38</v>
      </c>
      <c r="B48" s="150" t="s">
        <v>158</v>
      </c>
      <c r="C48" s="150"/>
      <c r="D48" s="150"/>
    </row>
    <row r="49" spans="1:4" s="18" customFormat="1" ht="51.75" customHeight="1">
      <c r="A49" s="18" t="s">
        <v>159</v>
      </c>
      <c r="B49" s="150" t="s">
        <v>160</v>
      </c>
      <c r="C49" s="150"/>
      <c r="D49" s="150"/>
    </row>
    <row r="50" spans="1:4" s="18" customFormat="1" ht="63.75" customHeight="1">
      <c r="A50" s="18" t="s">
        <v>5</v>
      </c>
      <c r="B50" s="150" t="s">
        <v>161</v>
      </c>
      <c r="C50" s="150"/>
      <c r="D50" s="150"/>
    </row>
    <row r="51" spans="1:4" ht="36" customHeight="1">
      <c r="A51" s="18" t="s">
        <v>6</v>
      </c>
      <c r="B51" s="141" t="s">
        <v>21</v>
      </c>
      <c r="C51" s="141"/>
      <c r="D51" s="141"/>
    </row>
    <row r="52" spans="1:4" ht="32.25" customHeight="1">
      <c r="A52" s="18" t="s">
        <v>162</v>
      </c>
      <c r="B52" s="142" t="s">
        <v>39</v>
      </c>
      <c r="C52" s="142"/>
      <c r="D52" s="142"/>
    </row>
    <row r="53" spans="1:4" ht="39" customHeight="1">
      <c r="A53" s="18" t="s">
        <v>82</v>
      </c>
      <c r="B53" s="141" t="s">
        <v>40</v>
      </c>
      <c r="C53" s="141"/>
      <c r="D53" s="141"/>
    </row>
    <row r="54" spans="1:4" ht="33.75" customHeight="1">
      <c r="A54" s="18" t="s">
        <v>163</v>
      </c>
      <c r="B54" s="141" t="s">
        <v>64</v>
      </c>
      <c r="C54" s="141"/>
      <c r="D54" s="141"/>
    </row>
    <row r="55" spans="2:4" ht="33.75" customHeight="1">
      <c r="B55" s="141" t="s">
        <v>62</v>
      </c>
      <c r="C55" s="141"/>
      <c r="D55" s="141"/>
    </row>
    <row r="56" spans="2:4" ht="30" customHeight="1">
      <c r="B56" s="138" t="s">
        <v>63</v>
      </c>
      <c r="C56" s="138"/>
      <c r="D56" s="138"/>
    </row>
    <row r="57" spans="1:4" ht="18" customHeight="1">
      <c r="A57" s="1" t="s">
        <v>164</v>
      </c>
      <c r="B57" s="19" t="s">
        <v>7</v>
      </c>
      <c r="C57" s="12"/>
      <c r="D57" s="1"/>
    </row>
    <row r="58" spans="1:4" ht="18" customHeight="1">
      <c r="A58" s="20"/>
      <c r="B58" s="139" t="s">
        <v>19</v>
      </c>
      <c r="C58" s="143"/>
      <c r="D58" s="140"/>
    </row>
    <row r="59" spans="2:4" ht="18" customHeight="1">
      <c r="B59" s="139" t="s">
        <v>8</v>
      </c>
      <c r="C59" s="140"/>
      <c r="D59" s="7"/>
    </row>
    <row r="60" spans="2:4" ht="18" customHeight="1">
      <c r="B60" s="154"/>
      <c r="C60" s="155"/>
      <c r="D60" s="7"/>
    </row>
    <row r="61" spans="2:4" ht="18" customHeight="1">
      <c r="B61" s="154"/>
      <c r="C61" s="155"/>
      <c r="D61" s="7"/>
    </row>
    <row r="62" spans="2:4" ht="18" customHeight="1">
      <c r="B62" s="154"/>
      <c r="C62" s="155"/>
      <c r="D62" s="7"/>
    </row>
    <row r="63" spans="2:4" ht="18" customHeight="1">
      <c r="B63" s="22" t="s">
        <v>10</v>
      </c>
      <c r="C63" s="22"/>
      <c r="D63" s="2"/>
    </row>
    <row r="64" spans="2:4" ht="18" customHeight="1">
      <c r="B64" s="139" t="s">
        <v>20</v>
      </c>
      <c r="C64" s="143"/>
      <c r="D64" s="140"/>
    </row>
    <row r="65" spans="2:4" ht="18" customHeight="1">
      <c r="B65" s="23" t="s">
        <v>8</v>
      </c>
      <c r="C65" s="21" t="s">
        <v>9</v>
      </c>
      <c r="D65" s="24" t="s">
        <v>11</v>
      </c>
    </row>
    <row r="66" spans="2:4" ht="18" customHeight="1">
      <c r="B66" s="25"/>
      <c r="C66" s="21"/>
      <c r="D66" s="26"/>
    </row>
    <row r="67" spans="2:4" ht="18" customHeight="1">
      <c r="B67" s="25"/>
      <c r="C67" s="21"/>
      <c r="D67" s="26"/>
    </row>
    <row r="68" spans="2:4" ht="18" customHeight="1">
      <c r="B68" s="22"/>
      <c r="C68" s="22"/>
      <c r="D68" s="2"/>
    </row>
    <row r="69" spans="2:4" ht="18" customHeight="1">
      <c r="B69" s="139" t="s">
        <v>22</v>
      </c>
      <c r="C69" s="143"/>
      <c r="D69" s="140"/>
    </row>
    <row r="70" spans="2:4" ht="18" customHeight="1">
      <c r="B70" s="139" t="s">
        <v>12</v>
      </c>
      <c r="C70" s="140"/>
      <c r="D70" s="7"/>
    </row>
    <row r="71" spans="2:4" ht="18" customHeight="1">
      <c r="B71" s="153"/>
      <c r="C71" s="153"/>
      <c r="D71" s="7"/>
    </row>
    <row r="72" spans="2:4" ht="13.5" customHeight="1">
      <c r="B72" s="6"/>
      <c r="C72" s="27"/>
      <c r="D72" s="27"/>
    </row>
  </sheetData>
  <sheetProtection/>
  <mergeCells count="33">
    <mergeCell ref="B48:D48"/>
    <mergeCell ref="B49:D49"/>
    <mergeCell ref="B50:D50"/>
    <mergeCell ref="B71:C71"/>
    <mergeCell ref="B60:C60"/>
    <mergeCell ref="B61:C61"/>
    <mergeCell ref="B62:C62"/>
    <mergeCell ref="B64:D64"/>
    <mergeCell ref="B70:C70"/>
    <mergeCell ref="B69:D69"/>
    <mergeCell ref="C6:D6"/>
    <mergeCell ref="C13:D13"/>
    <mergeCell ref="B18:C18"/>
    <mergeCell ref="C11:D11"/>
    <mergeCell ref="C14:D14"/>
    <mergeCell ref="C8:D8"/>
    <mergeCell ref="B51:D51"/>
    <mergeCell ref="C16:D16"/>
    <mergeCell ref="C15:D15"/>
    <mergeCell ref="C9:D9"/>
    <mergeCell ref="C10:D10"/>
    <mergeCell ref="C12:D12"/>
    <mergeCell ref="B45:D45"/>
    <mergeCell ref="B46:D46"/>
    <mergeCell ref="B44:D44"/>
    <mergeCell ref="B47:D47"/>
    <mergeCell ref="B56:D56"/>
    <mergeCell ref="B59:C59"/>
    <mergeCell ref="B53:D53"/>
    <mergeCell ref="B52:D52"/>
    <mergeCell ref="B55:D55"/>
    <mergeCell ref="B54:D54"/>
    <mergeCell ref="B58:D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showGridLines="0" view="pageBreakPreview" zoomScaleSheetLayoutView="10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2" customWidth="1"/>
    <col min="2" max="2" width="26.375" style="12" customWidth="1"/>
    <col min="3" max="3" width="22.125" style="12" customWidth="1"/>
    <col min="4" max="4" width="23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51"/>
      <c r="H2" s="151"/>
      <c r="I2" s="151"/>
    </row>
    <row r="3" ht="15">
      <c r="N3" s="29" t="s">
        <v>66</v>
      </c>
    </row>
    <row r="4" spans="2:17" ht="15">
      <c r="B4" s="19" t="s">
        <v>13</v>
      </c>
      <c r="C4" s="8">
        <v>9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SUM(N11:N12)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5" s="19" customFormat="1" ht="73.5" customHeight="1">
      <c r="A10" s="68" t="s">
        <v>43</v>
      </c>
      <c r="B10" s="68" t="s">
        <v>14</v>
      </c>
      <c r="C10" s="68" t="s">
        <v>15</v>
      </c>
      <c r="D10" s="68" t="s">
        <v>67</v>
      </c>
      <c r="E10" s="69" t="s">
        <v>65</v>
      </c>
      <c r="F10" s="70"/>
      <c r="G10" s="68" t="str">
        <f>"Nazwa handlowa /
"&amp;C10&amp;" / 
"&amp;D10</f>
        <v>Nazwa handlowa /
Dawka / 
Postać/ 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  <c r="O10" s="94"/>
    </row>
    <row r="11" spans="1:15" ht="84" customHeight="1">
      <c r="A11" s="89" t="s">
        <v>1</v>
      </c>
      <c r="B11" s="64" t="s">
        <v>92</v>
      </c>
      <c r="C11" s="107" t="s">
        <v>129</v>
      </c>
      <c r="D11" s="113" t="s">
        <v>130</v>
      </c>
      <c r="E11" s="64">
        <v>360</v>
      </c>
      <c r="F11" s="115" t="s">
        <v>108</v>
      </c>
      <c r="G11" s="116" t="s">
        <v>57</v>
      </c>
      <c r="H11" s="116"/>
      <c r="I11" s="116"/>
      <c r="J11" s="117"/>
      <c r="K11" s="116"/>
      <c r="L11" s="116" t="str">
        <f>IF(K11=0,"0,00",IF(K11&gt;0,ROUND(E11/K11,2)))</f>
        <v>0,00</v>
      </c>
      <c r="M11" s="116"/>
      <c r="N11" s="118">
        <f>ROUND(L11*ROUND(M11,2),2)</f>
        <v>0</v>
      </c>
      <c r="O11" s="84"/>
    </row>
    <row r="12" spans="1:15" ht="85.5" customHeight="1">
      <c r="A12" s="71" t="s">
        <v>2</v>
      </c>
      <c r="B12" s="114" t="s">
        <v>131</v>
      </c>
      <c r="C12" s="107" t="s">
        <v>132</v>
      </c>
      <c r="D12" s="107" t="s">
        <v>130</v>
      </c>
      <c r="E12" s="64">
        <v>2700</v>
      </c>
      <c r="F12" s="99" t="s">
        <v>108</v>
      </c>
      <c r="G12" s="76" t="s">
        <v>57</v>
      </c>
      <c r="H12" s="76"/>
      <c r="I12" s="76"/>
      <c r="J12" s="77"/>
      <c r="K12" s="76"/>
      <c r="L12" s="76" t="str">
        <f>IF(K12=0,"0,00",IF(K12&gt;0,ROUND(E12/K12,2)))</f>
        <v>0,00</v>
      </c>
      <c r="M12" s="76"/>
      <c r="N12" s="78">
        <f>ROUND(L12*ROUND(M12,2),2)</f>
        <v>0</v>
      </c>
      <c r="O12" s="84"/>
    </row>
    <row r="13" spans="1:17" ht="16.5" customHeight="1">
      <c r="A13" s="84"/>
      <c r="B13" s="119" t="s">
        <v>91</v>
      </c>
      <c r="C13" s="119"/>
      <c r="D13" s="119"/>
      <c r="E13" s="120"/>
      <c r="F13" s="84"/>
      <c r="G13" s="84"/>
      <c r="H13" s="84"/>
      <c r="I13" s="84"/>
      <c r="J13" s="84"/>
      <c r="K13" s="84"/>
      <c r="L13" s="84"/>
      <c r="M13" s="84"/>
      <c r="N13" s="84"/>
      <c r="O13" s="84"/>
      <c r="Q13" s="12"/>
    </row>
    <row r="14" s="28" customFormat="1" ht="15">
      <c r="E14" s="58"/>
    </row>
    <row r="15" s="28" customFormat="1" ht="15">
      <c r="E15" s="58"/>
    </row>
    <row r="16" s="28" customFormat="1" ht="15">
      <c r="E16" s="58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  <row r="78" ht="15">
      <c r="Q78" s="12"/>
    </row>
    <row r="79" ht="15">
      <c r="Q79" s="12"/>
    </row>
    <row r="80" ht="15">
      <c r="Q80" s="12"/>
    </row>
    <row r="81" ht="15">
      <c r="Q81" s="12"/>
    </row>
    <row r="82" ht="15">
      <c r="Q82" s="12"/>
    </row>
    <row r="83" ht="15">
      <c r="Q83" s="12"/>
    </row>
    <row r="96" ht="15">
      <c r="Q96" s="12"/>
    </row>
    <row r="97" ht="15">
      <c r="Q97" s="12"/>
    </row>
    <row r="98" ht="15">
      <c r="Q98" s="12"/>
    </row>
    <row r="99" ht="15">
      <c r="Q99" s="12"/>
    </row>
    <row r="100" ht="15">
      <c r="Q100" s="12"/>
    </row>
    <row r="101" ht="15">
      <c r="Q101" s="12"/>
    </row>
    <row r="102" ht="15">
      <c r="Q102" s="12"/>
    </row>
    <row r="103" ht="15">
      <c r="Q103" s="12"/>
    </row>
    <row r="104" ht="15">
      <c r="Q104" s="12"/>
    </row>
    <row r="105" ht="15">
      <c r="Q105" s="12"/>
    </row>
    <row r="106" ht="15">
      <c r="Q106" s="12"/>
    </row>
    <row r="107" ht="15">
      <c r="Q107" s="12"/>
    </row>
    <row r="108" ht="15">
      <c r="Q108" s="12"/>
    </row>
    <row r="109" ht="15">
      <c r="Q109" s="12"/>
    </row>
    <row r="110" ht="15">
      <c r="Q110" s="12"/>
    </row>
    <row r="111" ht="15">
      <c r="Q111" s="12"/>
    </row>
    <row r="112" ht="15">
      <c r="Q112" s="12"/>
    </row>
    <row r="113" ht="15">
      <c r="Q113" s="12"/>
    </row>
    <row r="114" ht="15">
      <c r="Q114" s="12"/>
    </row>
    <row r="115" ht="15">
      <c r="Q115" s="12"/>
    </row>
    <row r="116" ht="15">
      <c r="Q116" s="12"/>
    </row>
    <row r="117" ht="15">
      <c r="Q117" s="12"/>
    </row>
    <row r="118" ht="15">
      <c r="Q118" s="12"/>
    </row>
    <row r="119" ht="15">
      <c r="Q119" s="12"/>
    </row>
    <row r="120" ht="15">
      <c r="Q120" s="12"/>
    </row>
    <row r="121" ht="15">
      <c r="Q121" s="12"/>
    </row>
    <row r="122" ht="15">
      <c r="Q122" s="12"/>
    </row>
    <row r="123" ht="15">
      <c r="Q123" s="12"/>
    </row>
    <row r="124" ht="15">
      <c r="Q124" s="12"/>
    </row>
    <row r="125" ht="15">
      <c r="Q125" s="12"/>
    </row>
    <row r="126" ht="15">
      <c r="Q126" s="12"/>
    </row>
    <row r="127" ht="15">
      <c r="Q127" s="12"/>
    </row>
    <row r="128" ht="15">
      <c r="Q128" s="12"/>
    </row>
    <row r="129" ht="15">
      <c r="Q129" s="12"/>
    </row>
    <row r="130" ht="15">
      <c r="Q130" s="12"/>
    </row>
    <row r="131" ht="15">
      <c r="Q131" s="12"/>
    </row>
    <row r="132" ht="15">
      <c r="Q132" s="12"/>
    </row>
    <row r="133" ht="15">
      <c r="Q133" s="12"/>
    </row>
    <row r="134" ht="15">
      <c r="Q134" s="12"/>
    </row>
    <row r="135" ht="15">
      <c r="Q135" s="12"/>
    </row>
    <row r="136" ht="15">
      <c r="Q136" s="12"/>
    </row>
    <row r="137" ht="15">
      <c r="Q137" s="12"/>
    </row>
    <row r="138" ht="15">
      <c r="Q138" s="12"/>
    </row>
    <row r="139" ht="15">
      <c r="Q139" s="12"/>
    </row>
    <row r="140" ht="15">
      <c r="Q140" s="12"/>
    </row>
    <row r="141" ht="15">
      <c r="Q141" s="12"/>
    </row>
    <row r="142" ht="15">
      <c r="Q142" s="12"/>
    </row>
    <row r="143" ht="15">
      <c r="Q143" s="12"/>
    </row>
    <row r="144" ht="15">
      <c r="Q144" s="12"/>
    </row>
    <row r="145" ht="15">
      <c r="Q145" s="12"/>
    </row>
    <row r="146" ht="15">
      <c r="Q146" s="12"/>
    </row>
    <row r="147" ht="15">
      <c r="Q147" s="12"/>
    </row>
    <row r="148" ht="15">
      <c r="Q148" s="12"/>
    </row>
    <row r="149" ht="15">
      <c r="Q149" s="12"/>
    </row>
    <row r="150" ht="15">
      <c r="Q150" s="12"/>
    </row>
    <row r="151" ht="15">
      <c r="Q151" s="12"/>
    </row>
    <row r="152" ht="15">
      <c r="Q152" s="12"/>
    </row>
    <row r="153" ht="15">
      <c r="Q153" s="12"/>
    </row>
    <row r="154" ht="15">
      <c r="Q154" s="12"/>
    </row>
    <row r="155" ht="15">
      <c r="Q155" s="12"/>
    </row>
    <row r="156" ht="15">
      <c r="Q156" s="12"/>
    </row>
    <row r="157" ht="15">
      <c r="Q157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view="pageBreakPreview" zoomScaleNormal="85" zoomScaleSheetLayoutView="100" zoomScalePageLayoutView="80" workbookViewId="0" topLeftCell="A1">
      <selection activeCell="K11" sqref="K11"/>
    </sheetView>
  </sheetViews>
  <sheetFormatPr defaultColWidth="9.00390625" defaultRowHeight="12.75"/>
  <cols>
    <col min="1" max="1" width="5.125" style="12" customWidth="1"/>
    <col min="2" max="2" width="40.875" style="12" customWidth="1"/>
    <col min="3" max="3" width="33.625" style="12" customWidth="1"/>
    <col min="4" max="4" width="20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51"/>
      <c r="H2" s="151"/>
      <c r="I2" s="151"/>
    </row>
    <row r="3" ht="15">
      <c r="N3" s="29" t="s">
        <v>66</v>
      </c>
    </row>
    <row r="4" spans="2:17" ht="15">
      <c r="B4" s="19" t="s">
        <v>13</v>
      </c>
      <c r="C4" s="8">
        <v>10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3.5" customHeight="1">
      <c r="A10" s="68" t="s">
        <v>43</v>
      </c>
      <c r="B10" s="68" t="s">
        <v>14</v>
      </c>
      <c r="C10" s="68" t="s">
        <v>15</v>
      </c>
      <c r="D10" s="68" t="s">
        <v>56</v>
      </c>
      <c r="E10" s="69" t="s">
        <v>65</v>
      </c>
      <c r="F10" s="70"/>
      <c r="G10" s="68" t="str">
        <f>"Nazwa handlowa /
"&amp;C10&amp;" / 
"&amp;D10</f>
        <v>Nazwa handlowa /
Dawka / 
Postać /Opakowanie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</row>
    <row r="11" spans="1:14" ht="97.5" customHeight="1">
      <c r="A11" s="99" t="s">
        <v>1</v>
      </c>
      <c r="B11" s="121" t="s">
        <v>97</v>
      </c>
      <c r="C11" s="107" t="s">
        <v>133</v>
      </c>
      <c r="D11" s="107" t="s">
        <v>134</v>
      </c>
      <c r="E11" s="64">
        <v>1800</v>
      </c>
      <c r="F11" s="99" t="s">
        <v>108</v>
      </c>
      <c r="G11" s="76" t="s">
        <v>57</v>
      </c>
      <c r="H11" s="76"/>
      <c r="I11" s="76"/>
      <c r="J11" s="77"/>
      <c r="K11" s="76"/>
      <c r="L11" s="76" t="str">
        <f>IF(K11=0,"0,00",IF(K11&gt;0,ROUND(E11/K11,2)))</f>
        <v>0,00</v>
      </c>
      <c r="M11" s="76"/>
      <c r="N11" s="78">
        <f>ROUND(L11*ROUND(M11,2),2)</f>
        <v>0</v>
      </c>
    </row>
    <row r="12" spans="1:17" ht="30" customHeight="1">
      <c r="A12" s="1"/>
      <c r="B12" s="167"/>
      <c r="C12" s="167"/>
      <c r="D12" s="44"/>
      <c r="E12" s="59"/>
      <c r="F12" s="1"/>
      <c r="G12" s="41"/>
      <c r="H12" s="41"/>
      <c r="I12" s="41"/>
      <c r="J12" s="42"/>
      <c r="K12" s="41"/>
      <c r="L12" s="41"/>
      <c r="M12" s="41"/>
      <c r="N12" s="43"/>
      <c r="Q12" s="12"/>
    </row>
    <row r="13" spans="1:17" ht="15">
      <c r="A13" s="1"/>
      <c r="B13" s="44"/>
      <c r="C13" s="44"/>
      <c r="D13" s="44"/>
      <c r="E13" s="59"/>
      <c r="F13" s="1"/>
      <c r="G13" s="41"/>
      <c r="H13" s="41"/>
      <c r="I13" s="41"/>
      <c r="J13" s="42"/>
      <c r="K13" s="41"/>
      <c r="L13" s="41"/>
      <c r="M13" s="41"/>
      <c r="N13" s="43"/>
      <c r="Q13" s="12"/>
    </row>
    <row r="14" ht="15">
      <c r="Q14" s="12"/>
    </row>
    <row r="15" spans="2:17" ht="15">
      <c r="B15" s="28"/>
      <c r="Q15" s="12"/>
    </row>
    <row r="16" spans="2:17" ht="15">
      <c r="B16" s="28"/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showGridLines="0" zoomScalePageLayoutView="80" workbookViewId="0" topLeftCell="A1">
      <selection activeCell="N12" sqref="N12"/>
    </sheetView>
  </sheetViews>
  <sheetFormatPr defaultColWidth="9.00390625" defaultRowHeight="12.75"/>
  <cols>
    <col min="1" max="1" width="5.125" style="12" customWidth="1"/>
    <col min="2" max="2" width="34.00390625" style="12" customWidth="1"/>
    <col min="3" max="3" width="22.125" style="12" customWidth="1"/>
    <col min="4" max="4" width="23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51"/>
      <c r="H2" s="151"/>
      <c r="I2" s="151"/>
    </row>
    <row r="3" ht="15">
      <c r="N3" s="29" t="s">
        <v>66</v>
      </c>
    </row>
    <row r="4" spans="2:17" ht="15">
      <c r="B4" s="19" t="s">
        <v>13</v>
      </c>
      <c r="C4" s="8">
        <v>11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SUM(N11:N12)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3.5" customHeight="1">
      <c r="A10" s="68" t="s">
        <v>43</v>
      </c>
      <c r="B10" s="68" t="s">
        <v>14</v>
      </c>
      <c r="C10" s="68" t="s">
        <v>15</v>
      </c>
      <c r="D10" s="68" t="s">
        <v>67</v>
      </c>
      <c r="E10" s="69" t="s">
        <v>65</v>
      </c>
      <c r="F10" s="70"/>
      <c r="G10" s="68" t="str">
        <f>"Nazwa handlowa /
"&amp;C10&amp;" / 
"&amp;D10</f>
        <v>Nazwa handlowa /
Dawka / 
Postać/ 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</row>
    <row r="11" spans="1:14" ht="60">
      <c r="A11" s="89" t="s">
        <v>1</v>
      </c>
      <c r="B11" s="64" t="s">
        <v>93</v>
      </c>
      <c r="C11" s="64" t="s">
        <v>94</v>
      </c>
      <c r="D11" s="64" t="s">
        <v>95</v>
      </c>
      <c r="E11" s="122">
        <v>900</v>
      </c>
      <c r="F11" s="115" t="s">
        <v>86</v>
      </c>
      <c r="G11" s="116" t="s">
        <v>57</v>
      </c>
      <c r="H11" s="116"/>
      <c r="I11" s="116"/>
      <c r="J11" s="117"/>
      <c r="K11" s="116"/>
      <c r="L11" s="116" t="str">
        <f>IF(K11=0,"0,00",IF(K11&gt;0,ROUND(E11/K11,2)))</f>
        <v>0,00</v>
      </c>
      <c r="M11" s="116"/>
      <c r="N11" s="118">
        <f>ROUND(L11*ROUND(M11,2),2)</f>
        <v>0</v>
      </c>
    </row>
    <row r="12" spans="1:14" ht="168">
      <c r="A12" s="71" t="s">
        <v>2</v>
      </c>
      <c r="B12" s="107" t="s">
        <v>135</v>
      </c>
      <c r="C12" s="107" t="s">
        <v>136</v>
      </c>
      <c r="D12" s="107" t="s">
        <v>137</v>
      </c>
      <c r="E12" s="123">
        <v>100</v>
      </c>
      <c r="F12" s="99" t="s">
        <v>86</v>
      </c>
      <c r="G12" s="76" t="s">
        <v>57</v>
      </c>
      <c r="H12" s="76"/>
      <c r="I12" s="76"/>
      <c r="J12" s="77"/>
      <c r="K12" s="76"/>
      <c r="L12" s="76" t="str">
        <f>IF(K12=0,"0,00",IF(K12&gt;0,ROUND(E12/K12,2)))</f>
        <v>0,00</v>
      </c>
      <c r="M12" s="76"/>
      <c r="N12" s="78">
        <f>ROUND(L12*ROUND(M12,2),2)</f>
        <v>0</v>
      </c>
    </row>
    <row r="13" spans="2:17" ht="16.5" customHeight="1">
      <c r="B13" s="44"/>
      <c r="C13" s="44"/>
      <c r="D13" s="44"/>
      <c r="E13" s="5"/>
      <c r="Q13" s="12"/>
    </row>
    <row r="14" s="28" customFormat="1" ht="15">
      <c r="E14" s="58"/>
    </row>
    <row r="15" s="28" customFormat="1" ht="15">
      <c r="E15" s="58"/>
    </row>
    <row r="16" s="28" customFormat="1" ht="15">
      <c r="E16" s="58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  <row r="78" ht="15">
      <c r="Q78" s="12"/>
    </row>
    <row r="79" ht="15">
      <c r="Q79" s="12"/>
    </row>
    <row r="80" ht="15">
      <c r="Q80" s="12"/>
    </row>
    <row r="81" ht="15">
      <c r="Q81" s="12"/>
    </row>
    <row r="82" ht="15">
      <c r="Q82" s="12"/>
    </row>
    <row r="83" ht="15">
      <c r="Q83" s="12"/>
    </row>
    <row r="96" ht="15">
      <c r="Q96" s="12"/>
    </row>
    <row r="97" ht="15">
      <c r="Q97" s="12"/>
    </row>
    <row r="98" ht="15">
      <c r="Q98" s="12"/>
    </row>
    <row r="99" ht="15">
      <c r="Q99" s="12"/>
    </row>
    <row r="100" ht="15">
      <c r="Q100" s="12"/>
    </row>
    <row r="101" ht="15">
      <c r="Q101" s="12"/>
    </row>
    <row r="102" ht="15">
      <c r="Q102" s="12"/>
    </row>
    <row r="103" ht="15">
      <c r="Q103" s="12"/>
    </row>
    <row r="104" ht="15">
      <c r="Q104" s="12"/>
    </row>
    <row r="105" ht="15">
      <c r="Q105" s="12"/>
    </row>
    <row r="106" ht="15">
      <c r="Q106" s="12"/>
    </row>
    <row r="107" ht="15">
      <c r="Q107" s="12"/>
    </row>
    <row r="108" ht="15">
      <c r="Q108" s="12"/>
    </row>
    <row r="109" ht="15">
      <c r="Q109" s="12"/>
    </row>
    <row r="110" ht="15">
      <c r="Q110" s="12"/>
    </row>
    <row r="111" ht="15">
      <c r="Q111" s="12"/>
    </row>
    <row r="112" ht="15">
      <c r="Q112" s="12"/>
    </row>
    <row r="113" ht="15">
      <c r="Q113" s="12"/>
    </row>
    <row r="114" ht="15">
      <c r="Q114" s="12"/>
    </row>
    <row r="115" ht="15">
      <c r="Q115" s="12"/>
    </row>
    <row r="116" ht="15">
      <c r="Q116" s="12"/>
    </row>
    <row r="117" ht="15">
      <c r="Q117" s="12"/>
    </row>
    <row r="118" ht="15">
      <c r="Q118" s="12"/>
    </row>
    <row r="119" ht="15">
      <c r="Q119" s="12"/>
    </row>
    <row r="120" ht="15">
      <c r="Q120" s="12"/>
    </row>
    <row r="121" ht="15">
      <c r="Q121" s="12"/>
    </row>
    <row r="122" ht="15">
      <c r="Q122" s="12"/>
    </row>
    <row r="123" ht="15">
      <c r="Q123" s="12"/>
    </row>
    <row r="124" ht="15">
      <c r="Q124" s="12"/>
    </row>
    <row r="125" ht="15">
      <c r="Q125" s="12"/>
    </row>
    <row r="126" ht="15">
      <c r="Q126" s="12"/>
    </row>
    <row r="127" ht="15">
      <c r="Q127" s="12"/>
    </row>
    <row r="128" ht="15">
      <c r="Q128" s="12"/>
    </row>
    <row r="129" ht="15">
      <c r="Q129" s="12"/>
    </row>
    <row r="130" ht="15">
      <c r="Q130" s="12"/>
    </row>
    <row r="131" ht="15">
      <c r="Q131" s="12"/>
    </row>
    <row r="132" ht="15">
      <c r="Q132" s="12"/>
    </row>
    <row r="133" ht="15">
      <c r="Q133" s="12"/>
    </row>
    <row r="134" ht="15">
      <c r="Q134" s="12"/>
    </row>
    <row r="135" ht="15">
      <c r="Q135" s="12"/>
    </row>
    <row r="136" ht="15">
      <c r="Q136" s="12"/>
    </row>
    <row r="137" ht="15">
      <c r="Q137" s="12"/>
    </row>
    <row r="138" ht="15">
      <c r="Q138" s="12"/>
    </row>
    <row r="139" ht="15">
      <c r="Q139" s="12"/>
    </row>
    <row r="140" ht="15">
      <c r="Q140" s="12"/>
    </row>
    <row r="141" ht="15">
      <c r="Q141" s="12"/>
    </row>
    <row r="142" ht="15">
      <c r="Q142" s="12"/>
    </row>
    <row r="143" ht="15">
      <c r="Q143" s="12"/>
    </row>
    <row r="144" ht="15">
      <c r="Q144" s="12"/>
    </row>
    <row r="145" ht="15">
      <c r="Q145" s="12"/>
    </row>
    <row r="146" ht="15">
      <c r="Q146" s="12"/>
    </row>
    <row r="147" ht="15">
      <c r="Q147" s="12"/>
    </row>
    <row r="148" ht="15">
      <c r="Q148" s="12"/>
    </row>
    <row r="149" ht="15">
      <c r="Q149" s="12"/>
    </row>
    <row r="150" ht="15">
      <c r="Q150" s="12"/>
    </row>
    <row r="151" ht="15">
      <c r="Q151" s="12"/>
    </row>
    <row r="152" ht="15">
      <c r="Q152" s="12"/>
    </row>
    <row r="153" ht="15">
      <c r="Q153" s="12"/>
    </row>
    <row r="154" ht="15">
      <c r="Q154" s="12"/>
    </row>
    <row r="155" ht="15">
      <c r="Q155" s="12"/>
    </row>
    <row r="156" ht="15">
      <c r="Q156" s="12"/>
    </row>
    <row r="157" ht="15">
      <c r="Q157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showGridLines="0" view="pageBreakPreview" zoomScale="85" zoomScaleNormal="85" zoomScaleSheetLayoutView="85" zoomScalePageLayoutView="80" workbookViewId="0" topLeftCell="A1">
      <selection activeCell="O11" sqref="O11"/>
    </sheetView>
  </sheetViews>
  <sheetFormatPr defaultColWidth="9.00390625" defaultRowHeight="12.75"/>
  <cols>
    <col min="1" max="1" width="5.125" style="12" customWidth="1"/>
    <col min="2" max="2" width="27.00390625" style="12" customWidth="1"/>
    <col min="3" max="3" width="42.875" style="12" customWidth="1"/>
    <col min="4" max="4" width="27.62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hidden="1" customWidth="1"/>
    <col min="11" max="11" width="20.375" style="12" customWidth="1"/>
    <col min="12" max="15" width="15.25390625" style="12" customWidth="1"/>
    <col min="16" max="16" width="8.00390625" style="12" customWidth="1"/>
    <col min="17" max="17" width="15.875" style="12" customWidth="1"/>
    <col min="18" max="18" width="15.875" style="30" customWidth="1"/>
    <col min="19" max="19" width="15.875" style="12" customWidth="1"/>
    <col min="20" max="21" width="14.25390625" style="12" customWidth="1"/>
    <col min="22" max="22" width="15.25390625" style="12" customWidth="1"/>
    <col min="23" max="16384" width="9.125" style="12" customWidth="1"/>
  </cols>
  <sheetData>
    <row r="1" spans="2:21" ht="15">
      <c r="B1" s="28" t="str">
        <f>'formularz oferty'!C4</f>
        <v>DFP.271.204.2018.AJ</v>
      </c>
      <c r="O1" s="29" t="s">
        <v>59</v>
      </c>
      <c r="T1" s="28"/>
      <c r="U1" s="28"/>
    </row>
    <row r="2" spans="7:9" ht="15">
      <c r="G2" s="151"/>
      <c r="H2" s="151"/>
      <c r="I2" s="151"/>
    </row>
    <row r="3" ht="15">
      <c r="O3" s="29" t="s">
        <v>66</v>
      </c>
    </row>
    <row r="4" spans="2:18" ht="15">
      <c r="B4" s="19" t="s">
        <v>13</v>
      </c>
      <c r="C4" s="8">
        <v>12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O4" s="1"/>
      <c r="R4" s="12"/>
    </row>
    <row r="5" spans="2:18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O5" s="1"/>
      <c r="R5" s="12"/>
    </row>
    <row r="6" spans="1:18" ht="15">
      <c r="A6" s="19"/>
      <c r="B6" s="19"/>
      <c r="C6" s="32"/>
      <c r="D6" s="32"/>
      <c r="E6" s="5"/>
      <c r="F6" s="1"/>
      <c r="G6" s="9" t="s">
        <v>0</v>
      </c>
      <c r="H6" s="156">
        <f>SUM(O11:O11)</f>
        <v>0</v>
      </c>
      <c r="I6" s="157"/>
      <c r="R6" s="12"/>
    </row>
    <row r="7" spans="1:18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R7" s="12"/>
    </row>
    <row r="8" spans="1:18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12"/>
    </row>
    <row r="9" spans="2:18" ht="15">
      <c r="B9" s="19"/>
      <c r="R9" s="12"/>
    </row>
    <row r="10" spans="1:15" s="19" customFormat="1" ht="73.5" customHeight="1">
      <c r="A10" s="8" t="s">
        <v>43</v>
      </c>
      <c r="B10" s="8" t="s">
        <v>14</v>
      </c>
      <c r="C10" s="8" t="s">
        <v>15</v>
      </c>
      <c r="D10" s="8" t="s">
        <v>67</v>
      </c>
      <c r="E10" s="35" t="s">
        <v>65</v>
      </c>
      <c r="F10" s="36"/>
      <c r="G10" s="8" t="str">
        <f>"Nazwa handlowa /
"&amp;C10&amp;" / 
"&amp;D10</f>
        <v>Nazwa handlowa /
Dawka / 
Postać/ Opakowanie</v>
      </c>
      <c r="H10" s="8" t="s">
        <v>60</v>
      </c>
      <c r="I10" s="8" t="str">
        <f>B10</f>
        <v>Skład</v>
      </c>
      <c r="J10" s="8" t="s">
        <v>61</v>
      </c>
      <c r="K10" s="8" t="s">
        <v>61</v>
      </c>
      <c r="L10" s="8" t="s">
        <v>35</v>
      </c>
      <c r="M10" s="8" t="s">
        <v>36</v>
      </c>
      <c r="N10" s="8" t="s">
        <v>37</v>
      </c>
      <c r="O10" s="8" t="s">
        <v>16</v>
      </c>
    </row>
    <row r="11" spans="1:15" ht="89.25" customHeight="1">
      <c r="A11" s="7" t="s">
        <v>1</v>
      </c>
      <c r="B11" s="107" t="s">
        <v>138</v>
      </c>
      <c r="C11" s="107" t="s">
        <v>139</v>
      </c>
      <c r="D11" s="107" t="s">
        <v>96</v>
      </c>
      <c r="E11" s="123">
        <v>180</v>
      </c>
      <c r="F11" s="98" t="s">
        <v>86</v>
      </c>
      <c r="G11" s="38" t="s">
        <v>57</v>
      </c>
      <c r="H11" s="38"/>
      <c r="I11" s="38"/>
      <c r="J11" s="39"/>
      <c r="K11" s="39"/>
      <c r="L11" s="38"/>
      <c r="M11" s="38" t="str">
        <f>IF(L11=0,"0,00",IF(L11&gt;0,ROUND(E11/L11,2)))</f>
        <v>0,00</v>
      </c>
      <c r="N11" s="38"/>
      <c r="O11" s="40">
        <f>ROUND(L11*ROUND(M11,2),2)</f>
        <v>0</v>
      </c>
    </row>
    <row r="12" spans="3:18" ht="231.75" customHeight="1">
      <c r="C12" s="30"/>
      <c r="E12" s="12"/>
      <c r="R12" s="12"/>
    </row>
    <row r="13" s="28" customFormat="1" ht="15"/>
    <row r="14" s="28" customFormat="1" ht="15">
      <c r="E14" s="58"/>
    </row>
    <row r="15" s="28" customFormat="1" ht="15">
      <c r="E15" s="58"/>
    </row>
    <row r="16" ht="15">
      <c r="R16" s="12"/>
    </row>
    <row r="17" ht="15">
      <c r="R17" s="12"/>
    </row>
    <row r="18" ht="15">
      <c r="R18" s="12"/>
    </row>
    <row r="19" ht="15">
      <c r="R19" s="12"/>
    </row>
    <row r="20" ht="15">
      <c r="R20" s="12"/>
    </row>
    <row r="21" ht="15">
      <c r="R21" s="12"/>
    </row>
    <row r="22" ht="15">
      <c r="R22" s="12"/>
    </row>
    <row r="23" ht="15">
      <c r="R23" s="12"/>
    </row>
    <row r="24" ht="15">
      <c r="R24" s="12"/>
    </row>
    <row r="25" ht="15">
      <c r="R25" s="12"/>
    </row>
    <row r="26" ht="15">
      <c r="R26" s="12"/>
    </row>
    <row r="27" ht="15">
      <c r="R27" s="12"/>
    </row>
    <row r="28" ht="15">
      <c r="R28" s="12"/>
    </row>
    <row r="29" ht="15">
      <c r="R29" s="12"/>
    </row>
    <row r="30" ht="15">
      <c r="R30" s="12"/>
    </row>
    <row r="31" ht="15">
      <c r="R31" s="12"/>
    </row>
    <row r="32" ht="15">
      <c r="R32" s="12"/>
    </row>
    <row r="33" ht="15">
      <c r="R33" s="12"/>
    </row>
    <row r="34" ht="15">
      <c r="R34" s="12"/>
    </row>
    <row r="35" ht="15">
      <c r="R35" s="12"/>
    </row>
    <row r="36" ht="15">
      <c r="R36" s="12"/>
    </row>
    <row r="37" ht="15">
      <c r="R37" s="12"/>
    </row>
    <row r="38" ht="15">
      <c r="R38" s="12"/>
    </row>
    <row r="39" ht="15">
      <c r="R39" s="12"/>
    </row>
    <row r="40" ht="15">
      <c r="R40" s="12"/>
    </row>
    <row r="41" ht="15">
      <c r="R41" s="12"/>
    </row>
    <row r="42" ht="15">
      <c r="R42" s="12"/>
    </row>
    <row r="43" ht="15">
      <c r="R43" s="12"/>
    </row>
    <row r="44" ht="15">
      <c r="R44" s="12"/>
    </row>
    <row r="45" ht="15">
      <c r="R45" s="12"/>
    </row>
    <row r="46" ht="15">
      <c r="R46" s="12"/>
    </row>
    <row r="47" ht="15">
      <c r="R47" s="12"/>
    </row>
    <row r="48" ht="15">
      <c r="R48" s="12"/>
    </row>
    <row r="49" ht="15">
      <c r="R49" s="12"/>
    </row>
    <row r="50" ht="15">
      <c r="R50" s="12"/>
    </row>
    <row r="51" ht="15">
      <c r="R51" s="12"/>
    </row>
    <row r="52" ht="15">
      <c r="R52" s="12"/>
    </row>
    <row r="53" ht="15">
      <c r="R53" s="12"/>
    </row>
    <row r="54" ht="15">
      <c r="R54" s="12"/>
    </row>
    <row r="55" ht="15">
      <c r="R55" s="12"/>
    </row>
    <row r="56" ht="15">
      <c r="R56" s="12"/>
    </row>
    <row r="57" ht="15">
      <c r="R57" s="12"/>
    </row>
    <row r="58" ht="15">
      <c r="R58" s="12"/>
    </row>
    <row r="59" ht="15">
      <c r="R59" s="12"/>
    </row>
    <row r="60" ht="15">
      <c r="R60" s="12"/>
    </row>
    <row r="61" ht="15">
      <c r="R61" s="12"/>
    </row>
    <row r="62" ht="15">
      <c r="R62" s="12"/>
    </row>
    <row r="63" ht="15">
      <c r="R63" s="12"/>
    </row>
    <row r="64" ht="15">
      <c r="R64" s="12"/>
    </row>
    <row r="65" ht="15">
      <c r="R65" s="12"/>
    </row>
    <row r="66" ht="15">
      <c r="R66" s="12"/>
    </row>
    <row r="67" ht="15">
      <c r="R67" s="12"/>
    </row>
    <row r="68" ht="15">
      <c r="R68" s="12"/>
    </row>
    <row r="69" ht="15">
      <c r="R69" s="12"/>
    </row>
    <row r="70" ht="15">
      <c r="R70" s="12"/>
    </row>
    <row r="71" ht="15">
      <c r="R71" s="12"/>
    </row>
    <row r="72" ht="15">
      <c r="R72" s="12"/>
    </row>
    <row r="73" ht="15">
      <c r="R73" s="12"/>
    </row>
    <row r="74" ht="15">
      <c r="R74" s="12"/>
    </row>
    <row r="75" ht="15">
      <c r="R75" s="12"/>
    </row>
    <row r="76" ht="15">
      <c r="R76" s="12"/>
    </row>
    <row r="77" ht="15">
      <c r="R77" s="12"/>
    </row>
    <row r="78" ht="15">
      <c r="R78" s="12"/>
    </row>
    <row r="79" ht="15">
      <c r="R79" s="12"/>
    </row>
    <row r="80" ht="15">
      <c r="R80" s="12"/>
    </row>
    <row r="81" ht="15">
      <c r="R81" s="12"/>
    </row>
    <row r="82" ht="15">
      <c r="R82" s="12"/>
    </row>
    <row r="95" ht="15">
      <c r="R95" s="12"/>
    </row>
    <row r="96" ht="15">
      <c r="R96" s="12"/>
    </row>
    <row r="97" ht="15">
      <c r="R97" s="12"/>
    </row>
    <row r="98" ht="15">
      <c r="R98" s="12"/>
    </row>
    <row r="99" ht="15">
      <c r="R99" s="12"/>
    </row>
    <row r="100" ht="15">
      <c r="R100" s="12"/>
    </row>
    <row r="101" ht="15">
      <c r="R101" s="12"/>
    </row>
    <row r="102" ht="15">
      <c r="R102" s="12"/>
    </row>
    <row r="103" ht="15">
      <c r="R103" s="12"/>
    </row>
    <row r="104" ht="15">
      <c r="R104" s="12"/>
    </row>
    <row r="105" ht="15">
      <c r="R105" s="12"/>
    </row>
    <row r="106" ht="15">
      <c r="R106" s="12"/>
    </row>
    <row r="107" ht="15">
      <c r="R107" s="12"/>
    </row>
    <row r="108" ht="15">
      <c r="R108" s="12"/>
    </row>
    <row r="109" ht="15">
      <c r="R109" s="12"/>
    </row>
    <row r="110" ht="15">
      <c r="R110" s="12"/>
    </row>
    <row r="111" ht="15">
      <c r="R111" s="12"/>
    </row>
    <row r="112" ht="15">
      <c r="R112" s="12"/>
    </row>
    <row r="113" ht="15">
      <c r="R113" s="12"/>
    </row>
    <row r="114" ht="15">
      <c r="R114" s="12"/>
    </row>
    <row r="115" ht="15">
      <c r="R115" s="12"/>
    </row>
    <row r="116" ht="15">
      <c r="R116" s="12"/>
    </row>
    <row r="117" ht="15">
      <c r="R117" s="12"/>
    </row>
    <row r="118" ht="15">
      <c r="R118" s="12"/>
    </row>
    <row r="119" ht="15">
      <c r="R119" s="12"/>
    </row>
    <row r="120" ht="15">
      <c r="R120" s="12"/>
    </row>
    <row r="121" ht="15">
      <c r="R121" s="12"/>
    </row>
    <row r="122" ht="15">
      <c r="R122" s="12"/>
    </row>
    <row r="123" ht="15">
      <c r="R123" s="12"/>
    </row>
    <row r="124" ht="15">
      <c r="R124" s="12"/>
    </row>
    <row r="125" ht="15">
      <c r="R125" s="12"/>
    </row>
    <row r="126" ht="15">
      <c r="R126" s="12"/>
    </row>
    <row r="127" ht="15">
      <c r="R127" s="12"/>
    </row>
    <row r="128" ht="15">
      <c r="R128" s="12"/>
    </row>
    <row r="129" ht="15">
      <c r="R129" s="12"/>
    </row>
    <row r="130" ht="15">
      <c r="R130" s="12"/>
    </row>
    <row r="131" ht="15">
      <c r="R131" s="12"/>
    </row>
    <row r="132" ht="15">
      <c r="R132" s="12"/>
    </row>
    <row r="133" ht="15">
      <c r="R133" s="12"/>
    </row>
    <row r="134" ht="15">
      <c r="R134" s="12"/>
    </row>
    <row r="135" ht="15">
      <c r="R135" s="12"/>
    </row>
    <row r="136" ht="15">
      <c r="R136" s="12"/>
    </row>
    <row r="137" ht="15">
      <c r="R137" s="12"/>
    </row>
    <row r="138" ht="15">
      <c r="R138" s="12"/>
    </row>
    <row r="139" ht="15">
      <c r="R139" s="12"/>
    </row>
    <row r="140" ht="15">
      <c r="R140" s="12"/>
    </row>
    <row r="141" ht="15">
      <c r="R141" s="12"/>
    </row>
    <row r="142" ht="15">
      <c r="R142" s="12"/>
    </row>
    <row r="143" ht="15">
      <c r="R143" s="12"/>
    </row>
    <row r="144" ht="15">
      <c r="R144" s="12"/>
    </row>
    <row r="145" ht="15">
      <c r="R145" s="12"/>
    </row>
    <row r="146" ht="15">
      <c r="R146" s="12"/>
    </row>
    <row r="147" ht="15">
      <c r="R147" s="12"/>
    </row>
    <row r="148" ht="15">
      <c r="R148" s="12"/>
    </row>
    <row r="149" ht="15">
      <c r="R149" s="12"/>
    </row>
    <row r="150" ht="15">
      <c r="R150" s="12"/>
    </row>
    <row r="151" ht="15">
      <c r="R151" s="12"/>
    </row>
    <row r="152" ht="15">
      <c r="R152" s="12"/>
    </row>
    <row r="153" ht="15">
      <c r="R153" s="12"/>
    </row>
    <row r="154" ht="15">
      <c r="R154" s="12"/>
    </row>
    <row r="155" ht="15">
      <c r="R155" s="12"/>
    </row>
    <row r="156" ht="15">
      <c r="R156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showGridLines="0" view="pageBreakPreview" zoomScaleNormal="85" zoomScaleSheetLayoutView="100" zoomScalePageLayoutView="80" workbookViewId="0" topLeftCell="A1">
      <selection activeCell="A10" sqref="A10:K11"/>
    </sheetView>
  </sheetViews>
  <sheetFormatPr defaultColWidth="9.00390625" defaultRowHeight="12.75"/>
  <cols>
    <col min="1" max="1" width="5.125" style="12" customWidth="1"/>
    <col min="2" max="2" width="34.875" style="12" customWidth="1"/>
    <col min="3" max="3" width="10.625" style="13" customWidth="1"/>
    <col min="4" max="4" width="12.875" style="12" customWidth="1"/>
    <col min="5" max="5" width="27.25390625" style="12" customWidth="1"/>
    <col min="6" max="6" width="17.625" style="12" customWidth="1"/>
    <col min="7" max="7" width="15.125" style="12" customWidth="1"/>
    <col min="8" max="8" width="20.375" style="12" hidden="1" customWidth="1"/>
    <col min="9" max="9" width="20.375" style="12" customWidth="1"/>
    <col min="10" max="13" width="15.25390625" style="12" customWidth="1"/>
    <col min="14" max="14" width="8.003906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28" t="str">
        <f>'formularz oferty'!C4</f>
        <v>DFP.271.204.2018.AJ</v>
      </c>
      <c r="M1" s="29" t="s">
        <v>59</v>
      </c>
      <c r="R1" s="28"/>
      <c r="S1" s="28"/>
    </row>
    <row r="2" spans="5:7" ht="15">
      <c r="E2" s="151"/>
      <c r="F2" s="151"/>
      <c r="G2" s="151"/>
    </row>
    <row r="3" ht="15">
      <c r="M3" s="29" t="s">
        <v>66</v>
      </c>
    </row>
    <row r="4" spans="2:16" ht="15">
      <c r="B4" s="19" t="s">
        <v>13</v>
      </c>
      <c r="C4" s="124">
        <v>13</v>
      </c>
      <c r="D4" s="1"/>
      <c r="E4" s="31" t="s">
        <v>18</v>
      </c>
      <c r="F4" s="1"/>
      <c r="G4" s="10"/>
      <c r="H4" s="1"/>
      <c r="I4" s="1"/>
      <c r="J4" s="1"/>
      <c r="K4" s="1"/>
      <c r="L4" s="1"/>
      <c r="M4" s="1"/>
      <c r="P4" s="12"/>
    </row>
    <row r="5" spans="2:16" ht="15">
      <c r="B5" s="19"/>
      <c r="C5" s="5"/>
      <c r="D5" s="1"/>
      <c r="E5" s="31"/>
      <c r="F5" s="1"/>
      <c r="G5" s="10"/>
      <c r="H5" s="1"/>
      <c r="I5" s="1"/>
      <c r="J5" s="1"/>
      <c r="K5" s="1"/>
      <c r="L5" s="1"/>
      <c r="M5" s="1"/>
      <c r="P5" s="12"/>
    </row>
    <row r="6" spans="1:16" ht="15">
      <c r="A6" s="19"/>
      <c r="B6" s="19"/>
      <c r="C6" s="5"/>
      <c r="D6" s="1"/>
      <c r="E6" s="9" t="s">
        <v>0</v>
      </c>
      <c r="F6" s="156">
        <f>SUM(K11:K14)</f>
        <v>0</v>
      </c>
      <c r="G6" s="157"/>
      <c r="P6" s="12"/>
    </row>
    <row r="7" spans="1:16" ht="15">
      <c r="A7" s="19"/>
      <c r="C7" s="5"/>
      <c r="D7" s="1"/>
      <c r="E7" s="1"/>
      <c r="F7" s="1"/>
      <c r="G7" s="1"/>
      <c r="H7" s="1"/>
      <c r="I7" s="1"/>
      <c r="J7" s="1"/>
      <c r="K7" s="1"/>
      <c r="P7" s="12"/>
    </row>
    <row r="8" spans="1:16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P8" s="12"/>
    </row>
    <row r="9" spans="2:16" ht="15">
      <c r="B9" s="19"/>
      <c r="P9" s="12"/>
    </row>
    <row r="10" spans="1:13" s="19" customFormat="1" ht="73.5" customHeight="1">
      <c r="A10" s="68" t="s">
        <v>43</v>
      </c>
      <c r="B10" s="68" t="s">
        <v>14</v>
      </c>
      <c r="C10" s="69" t="s">
        <v>65</v>
      </c>
      <c r="D10" s="70"/>
      <c r="E10" s="68" t="s">
        <v>144</v>
      </c>
      <c r="F10" s="68" t="s">
        <v>145</v>
      </c>
      <c r="G10" s="68" t="s">
        <v>35</v>
      </c>
      <c r="H10" s="68" t="s">
        <v>146</v>
      </c>
      <c r="I10" s="68" t="s">
        <v>36</v>
      </c>
      <c r="J10" s="68" t="s">
        <v>37</v>
      </c>
      <c r="K10" s="68" t="s">
        <v>16</v>
      </c>
      <c r="L10" s="10"/>
      <c r="M10" s="10"/>
    </row>
    <row r="11" spans="1:13" ht="69.75" customHeight="1">
      <c r="A11" s="71" t="s">
        <v>1</v>
      </c>
      <c r="B11" s="71" t="s">
        <v>140</v>
      </c>
      <c r="C11" s="99">
        <v>50</v>
      </c>
      <c r="D11" s="99" t="s">
        <v>108</v>
      </c>
      <c r="E11" s="76"/>
      <c r="F11" s="76"/>
      <c r="G11" s="76"/>
      <c r="H11" s="77"/>
      <c r="I11" s="77" t="str">
        <f>IF(G11=0,"0,00",IF(G11&gt;0,ROUND(C11/G11,2)))</f>
        <v>0,00</v>
      </c>
      <c r="J11" s="76"/>
      <c r="K11" s="76">
        <f>ROUND(I11*ROUND(J11,2),2)</f>
        <v>0</v>
      </c>
      <c r="L11" s="41"/>
      <c r="M11" s="43"/>
    </row>
    <row r="12" spans="1:13" ht="24">
      <c r="A12" s="71" t="s">
        <v>2</v>
      </c>
      <c r="B12" s="71" t="s">
        <v>141</v>
      </c>
      <c r="C12" s="99">
        <v>20</v>
      </c>
      <c r="D12" s="99" t="s">
        <v>108</v>
      </c>
      <c r="E12" s="76"/>
      <c r="F12" s="76"/>
      <c r="G12" s="76"/>
      <c r="H12" s="77"/>
      <c r="I12" s="77" t="str">
        <f>IF(G12=0,"0,00",IF(G12&gt;0,ROUND(C12/G12,2)))</f>
        <v>0,00</v>
      </c>
      <c r="J12" s="76"/>
      <c r="K12" s="76">
        <f>ROUND(I12*ROUND(J12,2),2)</f>
        <v>0</v>
      </c>
      <c r="L12" s="41"/>
      <c r="M12" s="43"/>
    </row>
    <row r="13" spans="1:16" ht="16.5" customHeight="1">
      <c r="A13" s="71" t="s">
        <v>3</v>
      </c>
      <c r="B13" s="71" t="s">
        <v>142</v>
      </c>
      <c r="C13" s="99">
        <v>20</v>
      </c>
      <c r="D13" s="99" t="s">
        <v>108</v>
      </c>
      <c r="E13" s="71"/>
      <c r="F13" s="71"/>
      <c r="G13" s="71"/>
      <c r="H13" s="71"/>
      <c r="I13" s="77" t="str">
        <f>IF(G13=0,"0,00",IF(G13&gt;0,ROUND(C13/G13,2)))</f>
        <v>0,00</v>
      </c>
      <c r="J13" s="71"/>
      <c r="K13" s="76">
        <f>ROUND(I13*ROUND(J13,2),2)</f>
        <v>0</v>
      </c>
      <c r="L13" s="1"/>
      <c r="M13" s="1"/>
      <c r="P13" s="12"/>
    </row>
    <row r="14" spans="1:13" s="28" customFormat="1" ht="24">
      <c r="A14" s="71" t="s">
        <v>4</v>
      </c>
      <c r="B14" s="71" t="s">
        <v>143</v>
      </c>
      <c r="C14" s="125">
        <v>50</v>
      </c>
      <c r="D14" s="125" t="s">
        <v>108</v>
      </c>
      <c r="E14" s="126"/>
      <c r="F14" s="126"/>
      <c r="G14" s="126"/>
      <c r="H14" s="126"/>
      <c r="I14" s="77" t="str">
        <f>IF(G14=0,"0,00",IF(G14&gt;0,ROUND(C14/G14,2)))</f>
        <v>0,00</v>
      </c>
      <c r="J14" s="126"/>
      <c r="K14" s="76">
        <f>ROUND(I14*ROUND(J14,2),2)</f>
        <v>0</v>
      </c>
      <c r="L14" s="18"/>
      <c r="M14" s="18"/>
    </row>
    <row r="15" s="28" customFormat="1" ht="15">
      <c r="C15" s="58"/>
    </row>
    <row r="16" s="28" customFormat="1" ht="15">
      <c r="C16" s="58"/>
    </row>
    <row r="17" ht="15">
      <c r="P17" s="12"/>
    </row>
    <row r="18" ht="15">
      <c r="P18" s="12"/>
    </row>
    <row r="19" ht="15">
      <c r="P19" s="12"/>
    </row>
    <row r="20" ht="15">
      <c r="P20" s="12"/>
    </row>
    <row r="21" ht="15">
      <c r="P21" s="12"/>
    </row>
    <row r="22" ht="15">
      <c r="P22" s="12"/>
    </row>
    <row r="23" ht="15">
      <c r="P23" s="12"/>
    </row>
    <row r="24" ht="15">
      <c r="P24" s="12"/>
    </row>
    <row r="25" ht="15">
      <c r="P25" s="12"/>
    </row>
    <row r="26" ht="15">
      <c r="P26" s="12"/>
    </row>
    <row r="27" ht="15">
      <c r="P27" s="12"/>
    </row>
    <row r="28" ht="15"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  <row r="35" ht="15">
      <c r="P35" s="12"/>
    </row>
    <row r="36" ht="15">
      <c r="P36" s="12"/>
    </row>
    <row r="37" ht="15">
      <c r="P37" s="12"/>
    </row>
    <row r="38" ht="15">
      <c r="P38" s="12"/>
    </row>
    <row r="39" ht="15">
      <c r="P39" s="12"/>
    </row>
    <row r="40" ht="15">
      <c r="P40" s="12"/>
    </row>
    <row r="41" ht="15">
      <c r="P41" s="12"/>
    </row>
    <row r="42" ht="15">
      <c r="P42" s="12"/>
    </row>
    <row r="43" ht="15">
      <c r="P43" s="12"/>
    </row>
    <row r="44" ht="15">
      <c r="P44" s="12"/>
    </row>
    <row r="45" ht="15">
      <c r="P45" s="12"/>
    </row>
    <row r="46" ht="15">
      <c r="P46" s="12"/>
    </row>
    <row r="47" ht="15">
      <c r="P47" s="12"/>
    </row>
    <row r="48" ht="15">
      <c r="P48" s="12"/>
    </row>
    <row r="49" ht="15">
      <c r="P49" s="12"/>
    </row>
    <row r="50" ht="15">
      <c r="P50" s="12"/>
    </row>
    <row r="51" ht="15">
      <c r="P51" s="12"/>
    </row>
    <row r="52" ht="15">
      <c r="P52" s="12"/>
    </row>
    <row r="53" ht="15">
      <c r="P53" s="12"/>
    </row>
    <row r="54" ht="15">
      <c r="P54" s="12"/>
    </row>
    <row r="55" ht="15">
      <c r="P55" s="12"/>
    </row>
    <row r="56" ht="15">
      <c r="P56" s="12"/>
    </row>
    <row r="57" ht="15">
      <c r="P57" s="12"/>
    </row>
    <row r="58" ht="15">
      <c r="P58" s="12"/>
    </row>
    <row r="59" ht="15">
      <c r="P59" s="12"/>
    </row>
    <row r="60" ht="15">
      <c r="P60" s="12"/>
    </row>
    <row r="61" ht="15">
      <c r="P61" s="12"/>
    </row>
    <row r="62" ht="15">
      <c r="P62" s="12"/>
    </row>
    <row r="63" ht="15">
      <c r="P63" s="12"/>
    </row>
    <row r="64" ht="15">
      <c r="P64" s="12"/>
    </row>
    <row r="65" ht="15">
      <c r="P65" s="12"/>
    </row>
    <row r="66" ht="15">
      <c r="P66" s="12"/>
    </row>
    <row r="67" ht="15">
      <c r="P67" s="12"/>
    </row>
    <row r="68" ht="15">
      <c r="P68" s="12"/>
    </row>
    <row r="69" ht="15">
      <c r="P69" s="12"/>
    </row>
    <row r="70" ht="15">
      <c r="P70" s="12"/>
    </row>
    <row r="71" ht="15">
      <c r="P71" s="12"/>
    </row>
    <row r="72" ht="15">
      <c r="P72" s="12"/>
    </row>
    <row r="73" ht="15">
      <c r="P73" s="12"/>
    </row>
    <row r="74" ht="15">
      <c r="P74" s="12"/>
    </row>
    <row r="75" ht="15">
      <c r="P75" s="12"/>
    </row>
    <row r="76" ht="15">
      <c r="P76" s="12"/>
    </row>
    <row r="77" ht="15">
      <c r="P77" s="12"/>
    </row>
    <row r="78" ht="15">
      <c r="P78" s="12"/>
    </row>
    <row r="79" ht="15">
      <c r="P79" s="12"/>
    </row>
    <row r="80" ht="15">
      <c r="P80" s="12"/>
    </row>
    <row r="81" ht="15">
      <c r="P81" s="12"/>
    </row>
    <row r="82" ht="15">
      <c r="P82" s="12"/>
    </row>
    <row r="83" ht="15">
      <c r="P83" s="12"/>
    </row>
    <row r="96" ht="15">
      <c r="P96" s="12"/>
    </row>
    <row r="97" ht="15">
      <c r="P97" s="12"/>
    </row>
    <row r="98" ht="15">
      <c r="P98" s="12"/>
    </row>
    <row r="99" ht="15">
      <c r="P99" s="12"/>
    </row>
    <row r="100" ht="15">
      <c r="P100" s="12"/>
    </row>
    <row r="101" ht="15">
      <c r="P101" s="12"/>
    </row>
    <row r="102" ht="15">
      <c r="P102" s="12"/>
    </row>
    <row r="103" ht="15">
      <c r="P103" s="12"/>
    </row>
    <row r="104" ht="15">
      <c r="P104" s="12"/>
    </row>
    <row r="105" ht="15">
      <c r="P105" s="12"/>
    </row>
    <row r="106" ht="15">
      <c r="P106" s="12"/>
    </row>
    <row r="107" ht="15">
      <c r="P107" s="12"/>
    </row>
    <row r="108" ht="15">
      <c r="P108" s="12"/>
    </row>
    <row r="109" ht="15">
      <c r="P109" s="12"/>
    </row>
    <row r="110" ht="15">
      <c r="P110" s="12"/>
    </row>
    <row r="111" ht="15">
      <c r="P111" s="12"/>
    </row>
    <row r="112" ht="15">
      <c r="P112" s="12"/>
    </row>
    <row r="113" ht="15">
      <c r="P113" s="12"/>
    </row>
    <row r="114" ht="15">
      <c r="P114" s="12"/>
    </row>
    <row r="115" ht="15">
      <c r="P115" s="12"/>
    </row>
    <row r="116" ht="15">
      <c r="P116" s="12"/>
    </row>
    <row r="117" ht="15">
      <c r="P117" s="12"/>
    </row>
    <row r="118" ht="15">
      <c r="P118" s="12"/>
    </row>
    <row r="119" ht="15">
      <c r="P119" s="12"/>
    </row>
    <row r="120" ht="15">
      <c r="P120" s="12"/>
    </row>
    <row r="121" ht="15">
      <c r="P121" s="12"/>
    </row>
    <row r="122" ht="15">
      <c r="P122" s="12"/>
    </row>
    <row r="123" ht="15">
      <c r="P123" s="12"/>
    </row>
    <row r="124" ht="15">
      <c r="P124" s="12"/>
    </row>
    <row r="125" ht="15">
      <c r="P125" s="12"/>
    </row>
    <row r="126" ht="15">
      <c r="P126" s="12"/>
    </row>
    <row r="127" ht="15">
      <c r="P127" s="12"/>
    </row>
    <row r="128" ht="15">
      <c r="P128" s="12"/>
    </row>
    <row r="129" ht="15">
      <c r="P129" s="12"/>
    </row>
    <row r="130" ht="15">
      <c r="P130" s="12"/>
    </row>
    <row r="131" ht="15">
      <c r="P131" s="12"/>
    </row>
    <row r="132" ht="15">
      <c r="P132" s="12"/>
    </row>
    <row r="133" ht="15">
      <c r="P133" s="12"/>
    </row>
    <row r="134" ht="15">
      <c r="P134" s="12"/>
    </row>
    <row r="135" ht="15">
      <c r="P135" s="12"/>
    </row>
    <row r="136" ht="15">
      <c r="P136" s="12"/>
    </row>
    <row r="137" ht="15">
      <c r="P137" s="12"/>
    </row>
    <row r="138" ht="15">
      <c r="P138" s="12"/>
    </row>
    <row r="139" ht="15">
      <c r="P139" s="12"/>
    </row>
    <row r="140" ht="15">
      <c r="P140" s="12"/>
    </row>
    <row r="141" ht="15">
      <c r="P141" s="12"/>
    </row>
    <row r="142" ht="15">
      <c r="P142" s="12"/>
    </row>
    <row r="143" ht="15">
      <c r="P143" s="12"/>
    </row>
    <row r="144" ht="15">
      <c r="P144" s="12"/>
    </row>
    <row r="145" ht="15">
      <c r="P145" s="12"/>
    </row>
    <row r="146" ht="15">
      <c r="P146" s="12"/>
    </row>
    <row r="147" ht="15">
      <c r="P147" s="12"/>
    </row>
    <row r="148" ht="15">
      <c r="P148" s="12"/>
    </row>
    <row r="149" ht="15">
      <c r="P149" s="12"/>
    </row>
    <row r="150" ht="15">
      <c r="P150" s="12"/>
    </row>
    <row r="151" ht="15">
      <c r="P151" s="12"/>
    </row>
    <row r="152" ht="15">
      <c r="P152" s="12"/>
    </row>
    <row r="153" ht="15">
      <c r="P153" s="12"/>
    </row>
    <row r="154" ht="15">
      <c r="P154" s="12"/>
    </row>
    <row r="155" ht="15">
      <c r="P155" s="12"/>
    </row>
    <row r="156" ht="15">
      <c r="P156" s="12"/>
    </row>
    <row r="157" ht="15">
      <c r="P157" s="12"/>
    </row>
  </sheetData>
  <sheetProtection/>
  <mergeCells count="2">
    <mergeCell ref="E2:G2"/>
    <mergeCell ref="F6:G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showGridLines="0" zoomScalePageLayoutView="80" workbookViewId="0" topLeftCell="A1">
      <selection activeCell="K13" sqref="K13"/>
    </sheetView>
  </sheetViews>
  <sheetFormatPr defaultColWidth="9.00390625" defaultRowHeight="12.75"/>
  <cols>
    <col min="1" max="1" width="5.125" style="12" customWidth="1"/>
    <col min="2" max="2" width="35.625" style="12" customWidth="1"/>
    <col min="3" max="3" width="11.875" style="12" customWidth="1"/>
    <col min="4" max="4" width="13.875" style="12" customWidth="1"/>
    <col min="5" max="5" width="28.00390625" style="13" customWidth="1"/>
    <col min="6" max="6" width="21.875" style="12" customWidth="1"/>
    <col min="7" max="7" width="27.25390625" style="12" customWidth="1"/>
    <col min="8" max="8" width="17.625" style="12" hidden="1" customWidth="1"/>
    <col min="9" max="9" width="15.125" style="12" customWidth="1"/>
    <col min="10" max="10" width="18.625" style="12" customWidth="1"/>
    <col min="11" max="11" width="20.375" style="12" customWidth="1"/>
    <col min="12" max="15" width="15.25390625" style="12" customWidth="1"/>
    <col min="16" max="16" width="8.00390625" style="12" customWidth="1"/>
    <col min="17" max="17" width="15.875" style="12" customWidth="1"/>
    <col min="18" max="18" width="15.875" style="30" customWidth="1"/>
    <col min="19" max="19" width="15.875" style="12" customWidth="1"/>
    <col min="20" max="21" width="14.25390625" style="12" customWidth="1"/>
    <col min="22" max="22" width="15.25390625" style="12" customWidth="1"/>
    <col min="23" max="16384" width="9.125" style="12" customWidth="1"/>
  </cols>
  <sheetData>
    <row r="1" spans="2:21" ht="15">
      <c r="B1" s="28" t="str">
        <f>'formularz oferty'!C4</f>
        <v>DFP.271.204.2018.AJ</v>
      </c>
      <c r="O1" s="29" t="s">
        <v>59</v>
      </c>
      <c r="T1" s="28"/>
      <c r="U1" s="28"/>
    </row>
    <row r="2" spans="7:9" ht="15">
      <c r="G2" s="151"/>
      <c r="H2" s="151"/>
      <c r="I2" s="151"/>
    </row>
    <row r="3" ht="15">
      <c r="O3" s="29" t="s">
        <v>66</v>
      </c>
    </row>
    <row r="4" spans="2:18" ht="15">
      <c r="B4" s="19" t="s">
        <v>13</v>
      </c>
      <c r="C4" s="8">
        <v>14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O4" s="1"/>
      <c r="R4" s="12"/>
    </row>
    <row r="5" spans="2:18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O5" s="1"/>
      <c r="R5" s="12"/>
    </row>
    <row r="6" spans="1:18" ht="15">
      <c r="A6" s="19"/>
      <c r="B6" s="19"/>
      <c r="C6" s="32"/>
      <c r="D6" s="32"/>
      <c r="E6" s="5"/>
      <c r="F6" s="1"/>
      <c r="G6" s="9" t="s">
        <v>0</v>
      </c>
      <c r="H6" s="156">
        <f>SUM(K11:K11)</f>
        <v>0</v>
      </c>
      <c r="I6" s="157"/>
      <c r="R6" s="12"/>
    </row>
    <row r="7" spans="1:18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R7" s="12"/>
    </row>
    <row r="8" spans="1:18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12"/>
    </row>
    <row r="9" spans="2:18" ht="15">
      <c r="B9" s="19"/>
      <c r="R9" s="12"/>
    </row>
    <row r="10" spans="1:15" s="19" customFormat="1" ht="73.5" customHeight="1">
      <c r="A10" s="68" t="s">
        <v>43</v>
      </c>
      <c r="B10" s="68" t="s">
        <v>14</v>
      </c>
      <c r="C10" s="69" t="s">
        <v>65</v>
      </c>
      <c r="D10" s="70"/>
      <c r="E10" s="68" t="s">
        <v>144</v>
      </c>
      <c r="F10" s="68" t="s">
        <v>148</v>
      </c>
      <c r="G10" s="68" t="s">
        <v>35</v>
      </c>
      <c r="H10" s="68"/>
      <c r="I10" s="68" t="s">
        <v>36</v>
      </c>
      <c r="J10" s="68" t="s">
        <v>37</v>
      </c>
      <c r="K10" s="68" t="s">
        <v>16</v>
      </c>
      <c r="L10" s="10"/>
      <c r="M10" s="10"/>
      <c r="N10" s="10"/>
      <c r="O10" s="10"/>
    </row>
    <row r="11" spans="1:15" ht="37.5" customHeight="1">
      <c r="A11" s="99" t="s">
        <v>1</v>
      </c>
      <c r="B11" s="127" t="s">
        <v>147</v>
      </c>
      <c r="C11" s="99">
        <v>500</v>
      </c>
      <c r="D11" s="99" t="s">
        <v>108</v>
      </c>
      <c r="E11" s="128"/>
      <c r="F11" s="128"/>
      <c r="G11" s="128"/>
      <c r="H11" s="129"/>
      <c r="I11" s="129" t="str">
        <f>IF(G11=0,"0,00",IF(G11&gt;0,ROUND(C11/G11,2)))</f>
        <v>0,00</v>
      </c>
      <c r="J11" s="128"/>
      <c r="K11" s="128">
        <f>ROUND(I11*ROUND(J11,2),2)</f>
        <v>0</v>
      </c>
      <c r="L11" s="41"/>
      <c r="M11" s="41"/>
      <c r="N11" s="41"/>
      <c r="O11" s="43"/>
    </row>
    <row r="12" spans="3:18" ht="108.75" customHeight="1">
      <c r="C12" s="30"/>
      <c r="E12" s="12"/>
      <c r="R12" s="12"/>
    </row>
    <row r="13" spans="5:18" ht="113.25" customHeight="1">
      <c r="E13" s="12"/>
      <c r="R13" s="12"/>
    </row>
    <row r="14" s="28" customFormat="1" ht="117" customHeight="1"/>
    <row r="15" s="28" customFormat="1" ht="15"/>
    <row r="16" ht="15">
      <c r="R16" s="12"/>
    </row>
    <row r="17" ht="15">
      <c r="R17" s="12"/>
    </row>
    <row r="18" ht="15">
      <c r="R18" s="12"/>
    </row>
    <row r="19" ht="15">
      <c r="R19" s="12"/>
    </row>
    <row r="20" ht="15">
      <c r="R20" s="12"/>
    </row>
    <row r="21" ht="15">
      <c r="R21" s="12"/>
    </row>
    <row r="22" ht="15">
      <c r="R22" s="12"/>
    </row>
    <row r="23" ht="15">
      <c r="R23" s="12"/>
    </row>
    <row r="24" ht="15">
      <c r="R24" s="12"/>
    </row>
    <row r="25" ht="15">
      <c r="R25" s="12"/>
    </row>
    <row r="26" ht="15">
      <c r="R26" s="12"/>
    </row>
    <row r="27" ht="15">
      <c r="R27" s="12"/>
    </row>
    <row r="28" ht="15">
      <c r="R28" s="12"/>
    </row>
    <row r="29" ht="15">
      <c r="R29" s="12"/>
    </row>
    <row r="30" ht="15">
      <c r="R30" s="12"/>
    </row>
    <row r="31" ht="15">
      <c r="R31" s="12"/>
    </row>
    <row r="32" ht="15">
      <c r="R32" s="12"/>
    </row>
    <row r="33" ht="15">
      <c r="R33" s="12"/>
    </row>
    <row r="34" ht="15">
      <c r="R34" s="12"/>
    </row>
    <row r="35" ht="15">
      <c r="R35" s="12"/>
    </row>
    <row r="36" ht="15">
      <c r="R36" s="12"/>
    </row>
    <row r="37" ht="15">
      <c r="R37" s="12"/>
    </row>
    <row r="38" ht="15">
      <c r="R38" s="12"/>
    </row>
    <row r="39" ht="15">
      <c r="R39" s="12"/>
    </row>
    <row r="40" ht="15">
      <c r="R40" s="12"/>
    </row>
    <row r="41" ht="15">
      <c r="R41" s="12"/>
    </row>
    <row r="42" ht="15">
      <c r="R42" s="12"/>
    </row>
    <row r="43" ht="15">
      <c r="R43" s="12"/>
    </row>
    <row r="44" ht="15">
      <c r="R44" s="12"/>
    </row>
    <row r="45" ht="15">
      <c r="R45" s="12"/>
    </row>
    <row r="46" ht="15">
      <c r="R46" s="12"/>
    </row>
    <row r="47" ht="15">
      <c r="R47" s="12"/>
    </row>
    <row r="48" ht="15">
      <c r="R48" s="12"/>
    </row>
    <row r="49" ht="15">
      <c r="R49" s="12"/>
    </row>
    <row r="50" ht="15">
      <c r="R50" s="12"/>
    </row>
    <row r="51" ht="15">
      <c r="R51" s="12"/>
    </row>
    <row r="52" ht="15">
      <c r="R52" s="12"/>
    </row>
    <row r="53" ht="15">
      <c r="R53" s="12"/>
    </row>
    <row r="54" ht="15">
      <c r="R54" s="12"/>
    </row>
    <row r="55" ht="15">
      <c r="R55" s="12"/>
    </row>
    <row r="56" ht="15">
      <c r="R56" s="12"/>
    </row>
    <row r="57" ht="15">
      <c r="R57" s="12"/>
    </row>
    <row r="58" ht="15">
      <c r="R58" s="12"/>
    </row>
    <row r="59" ht="15">
      <c r="R59" s="12"/>
    </row>
    <row r="60" ht="15">
      <c r="R60" s="12"/>
    </row>
    <row r="61" ht="15">
      <c r="R61" s="12"/>
    </row>
    <row r="62" ht="15">
      <c r="R62" s="12"/>
    </row>
    <row r="63" ht="15">
      <c r="R63" s="12"/>
    </row>
    <row r="64" ht="15">
      <c r="R64" s="12"/>
    </row>
    <row r="65" ht="15">
      <c r="R65" s="12"/>
    </row>
    <row r="66" ht="15">
      <c r="R66" s="12"/>
    </row>
    <row r="67" ht="15">
      <c r="R67" s="12"/>
    </row>
    <row r="68" ht="15">
      <c r="R68" s="12"/>
    </row>
    <row r="69" ht="15">
      <c r="R69" s="12"/>
    </row>
    <row r="70" ht="15">
      <c r="R70" s="12"/>
    </row>
    <row r="71" ht="15">
      <c r="R71" s="12"/>
    </row>
    <row r="72" ht="15">
      <c r="R72" s="12"/>
    </row>
    <row r="73" ht="15">
      <c r="R73" s="12"/>
    </row>
    <row r="74" ht="15">
      <c r="R74" s="12"/>
    </row>
    <row r="75" ht="15">
      <c r="R75" s="12"/>
    </row>
    <row r="76" ht="15">
      <c r="R76" s="12"/>
    </row>
    <row r="77" ht="15">
      <c r="R77" s="12"/>
    </row>
    <row r="78" ht="15">
      <c r="R78" s="12"/>
    </row>
    <row r="79" ht="15">
      <c r="R79" s="12"/>
    </row>
    <row r="80" ht="15">
      <c r="R80" s="12"/>
    </row>
    <row r="81" ht="15">
      <c r="R81" s="12"/>
    </row>
    <row r="82" ht="15">
      <c r="R82" s="12"/>
    </row>
    <row r="95" ht="15">
      <c r="R95" s="12"/>
    </row>
    <row r="96" ht="15">
      <c r="R96" s="12"/>
    </row>
    <row r="97" ht="15">
      <c r="R97" s="12"/>
    </row>
    <row r="98" ht="15">
      <c r="R98" s="12"/>
    </row>
    <row r="99" ht="15">
      <c r="R99" s="12"/>
    </row>
    <row r="100" ht="15">
      <c r="R100" s="12"/>
    </row>
    <row r="101" ht="15">
      <c r="R101" s="12"/>
    </row>
    <row r="102" ht="15">
      <c r="R102" s="12"/>
    </row>
    <row r="103" ht="15">
      <c r="R103" s="12"/>
    </row>
    <row r="104" ht="15">
      <c r="R104" s="12"/>
    </row>
    <row r="105" ht="15">
      <c r="R105" s="12"/>
    </row>
    <row r="106" ht="15">
      <c r="R106" s="12"/>
    </row>
    <row r="107" ht="15">
      <c r="R107" s="12"/>
    </row>
    <row r="108" ht="15">
      <c r="R108" s="12"/>
    </row>
    <row r="109" ht="15">
      <c r="R109" s="12"/>
    </row>
    <row r="110" ht="15">
      <c r="R110" s="12"/>
    </row>
    <row r="111" ht="15">
      <c r="R111" s="12"/>
    </row>
    <row r="112" ht="15">
      <c r="R112" s="12"/>
    </row>
    <row r="113" ht="15">
      <c r="R113" s="12"/>
    </row>
    <row r="114" ht="15">
      <c r="R114" s="12"/>
    </row>
    <row r="115" ht="15">
      <c r="R115" s="12"/>
    </row>
    <row r="116" ht="15">
      <c r="R116" s="12"/>
    </row>
    <row r="117" ht="15">
      <c r="R117" s="12"/>
    </row>
    <row r="118" ht="15">
      <c r="R118" s="12"/>
    </row>
    <row r="119" ht="15">
      <c r="R119" s="12"/>
    </row>
    <row r="120" ht="15">
      <c r="R120" s="12"/>
    </row>
    <row r="121" ht="15">
      <c r="R121" s="12"/>
    </row>
    <row r="122" ht="15">
      <c r="R122" s="12"/>
    </row>
    <row r="123" ht="15">
      <c r="R123" s="12"/>
    </row>
    <row r="124" ht="15">
      <c r="R124" s="12"/>
    </row>
    <row r="125" ht="15">
      <c r="R125" s="12"/>
    </row>
    <row r="126" ht="15">
      <c r="R126" s="12"/>
    </row>
    <row r="127" ht="15">
      <c r="R127" s="12"/>
    </row>
    <row r="128" ht="15">
      <c r="R128" s="12"/>
    </row>
    <row r="129" ht="15">
      <c r="R129" s="12"/>
    </row>
    <row r="130" ht="15">
      <c r="R130" s="12"/>
    </row>
    <row r="131" ht="15">
      <c r="R131" s="12"/>
    </row>
    <row r="132" ht="15">
      <c r="R132" s="12"/>
    </row>
    <row r="133" ht="15">
      <c r="R133" s="12"/>
    </row>
    <row r="134" ht="15">
      <c r="R134" s="12"/>
    </row>
    <row r="135" ht="15">
      <c r="R135" s="12"/>
    </row>
    <row r="136" ht="15">
      <c r="R136" s="12"/>
    </row>
    <row r="137" ht="15">
      <c r="R137" s="12"/>
    </row>
    <row r="138" ht="15">
      <c r="R138" s="12"/>
    </row>
    <row r="139" ht="15">
      <c r="R139" s="12"/>
    </row>
    <row r="140" ht="15">
      <c r="R140" s="12"/>
    </row>
    <row r="141" ht="15">
      <c r="R141" s="12"/>
    </row>
    <row r="142" ht="15">
      <c r="R142" s="12"/>
    </row>
    <row r="143" ht="15">
      <c r="R143" s="12"/>
    </row>
    <row r="144" ht="15">
      <c r="R144" s="12"/>
    </row>
    <row r="145" ht="15">
      <c r="R145" s="12"/>
    </row>
    <row r="146" ht="15">
      <c r="R146" s="12"/>
    </row>
    <row r="147" ht="15">
      <c r="R147" s="12"/>
    </row>
    <row r="148" ht="15">
      <c r="R148" s="12"/>
    </row>
    <row r="149" ht="15">
      <c r="R149" s="12"/>
    </row>
    <row r="150" ht="15">
      <c r="R150" s="12"/>
    </row>
    <row r="151" ht="15">
      <c r="R151" s="12"/>
    </row>
    <row r="152" ht="15">
      <c r="R152" s="12"/>
    </row>
    <row r="153" ht="15">
      <c r="R153" s="12"/>
    </row>
    <row r="154" ht="15">
      <c r="R154" s="12"/>
    </row>
    <row r="155" ht="15">
      <c r="R155" s="12"/>
    </row>
    <row r="156" ht="15">
      <c r="R156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showGridLines="0" zoomScalePageLayoutView="80" workbookViewId="0" topLeftCell="A1">
      <selection activeCell="K13" sqref="K13"/>
    </sheetView>
  </sheetViews>
  <sheetFormatPr defaultColWidth="9.00390625" defaultRowHeight="12.75"/>
  <cols>
    <col min="1" max="1" width="5.125" style="12" customWidth="1"/>
    <col min="2" max="2" width="35.625" style="12" customWidth="1"/>
    <col min="3" max="3" width="11.875" style="12" customWidth="1"/>
    <col min="4" max="4" width="13.875" style="12" customWidth="1"/>
    <col min="5" max="5" width="28.00390625" style="13" customWidth="1"/>
    <col min="6" max="6" width="21.875" style="12" customWidth="1"/>
    <col min="7" max="7" width="27.25390625" style="12" customWidth="1"/>
    <col min="8" max="8" width="17.625" style="12" hidden="1" customWidth="1"/>
    <col min="9" max="9" width="15.125" style="12" customWidth="1"/>
    <col min="10" max="10" width="18.625" style="12" customWidth="1"/>
    <col min="11" max="11" width="20.375" style="12" customWidth="1"/>
    <col min="12" max="15" width="15.25390625" style="12" customWidth="1"/>
    <col min="16" max="16" width="8.00390625" style="12" customWidth="1"/>
    <col min="17" max="17" width="15.875" style="12" customWidth="1"/>
    <col min="18" max="18" width="15.875" style="30" customWidth="1"/>
    <col min="19" max="19" width="15.875" style="12" customWidth="1"/>
    <col min="20" max="21" width="14.25390625" style="12" customWidth="1"/>
    <col min="22" max="22" width="15.25390625" style="12" customWidth="1"/>
    <col min="23" max="16384" width="9.125" style="12" customWidth="1"/>
  </cols>
  <sheetData>
    <row r="1" spans="2:21" ht="15">
      <c r="B1" s="28" t="str">
        <f>'formularz oferty'!C4</f>
        <v>DFP.271.204.2018.AJ</v>
      </c>
      <c r="O1" s="29" t="s">
        <v>59</v>
      </c>
      <c r="T1" s="28"/>
      <c r="U1" s="28"/>
    </row>
    <row r="2" spans="7:9" ht="15">
      <c r="G2" s="151"/>
      <c r="H2" s="151"/>
      <c r="I2" s="151"/>
    </row>
    <row r="3" ht="15">
      <c r="O3" s="29" t="s">
        <v>66</v>
      </c>
    </row>
    <row r="4" spans="2:18" ht="15">
      <c r="B4" s="19" t="s">
        <v>13</v>
      </c>
      <c r="C4" s="8">
        <v>15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O4" s="1"/>
      <c r="R4" s="12"/>
    </row>
    <row r="5" spans="2:18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O5" s="1"/>
      <c r="R5" s="12"/>
    </row>
    <row r="6" spans="1:18" ht="15">
      <c r="A6" s="19"/>
      <c r="B6" s="19"/>
      <c r="C6" s="32"/>
      <c r="D6" s="32"/>
      <c r="E6" s="5"/>
      <c r="F6" s="1"/>
      <c r="G6" s="9" t="s">
        <v>0</v>
      </c>
      <c r="H6" s="156">
        <f>SUM(K11:K11)</f>
        <v>0</v>
      </c>
      <c r="I6" s="157"/>
      <c r="R6" s="12"/>
    </row>
    <row r="7" spans="1:18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R7" s="12"/>
    </row>
    <row r="8" spans="1:18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12"/>
    </row>
    <row r="9" spans="2:18" ht="15">
      <c r="B9" s="19"/>
      <c r="R9" s="12"/>
    </row>
    <row r="10" spans="1:15" s="19" customFormat="1" ht="73.5" customHeight="1">
      <c r="A10" s="68" t="s">
        <v>43</v>
      </c>
      <c r="B10" s="68" t="s">
        <v>14</v>
      </c>
      <c r="C10" s="69" t="s">
        <v>65</v>
      </c>
      <c r="D10" s="70"/>
      <c r="E10" s="68" t="s">
        <v>144</v>
      </c>
      <c r="F10" s="68" t="s">
        <v>149</v>
      </c>
      <c r="G10" s="68" t="s">
        <v>35</v>
      </c>
      <c r="H10" s="68"/>
      <c r="I10" s="68" t="s">
        <v>36</v>
      </c>
      <c r="J10" s="68" t="s">
        <v>37</v>
      </c>
      <c r="K10" s="68" t="s">
        <v>16</v>
      </c>
      <c r="L10" s="10"/>
      <c r="M10" s="10"/>
      <c r="N10" s="10"/>
      <c r="O10" s="10"/>
    </row>
    <row r="11" spans="1:15" ht="37.5" customHeight="1">
      <c r="A11" s="99" t="s">
        <v>1</v>
      </c>
      <c r="B11" s="127" t="s">
        <v>150</v>
      </c>
      <c r="C11" s="99">
        <v>4000</v>
      </c>
      <c r="D11" s="99" t="s">
        <v>108</v>
      </c>
      <c r="E11" s="128"/>
      <c r="F11" s="128"/>
      <c r="G11" s="128"/>
      <c r="H11" s="129"/>
      <c r="I11" s="129" t="str">
        <f>IF(G11=0,"0,00",IF(G11&gt;0,ROUND(C11/G11,2)))</f>
        <v>0,00</v>
      </c>
      <c r="J11" s="128"/>
      <c r="K11" s="128">
        <f>ROUND(I11*ROUND(J11,2),2)</f>
        <v>0</v>
      </c>
      <c r="L11" s="41"/>
      <c r="M11" s="41"/>
      <c r="N11" s="41"/>
      <c r="O11" s="43"/>
    </row>
    <row r="12" spans="3:18" ht="108.75" customHeight="1">
      <c r="C12" s="30"/>
      <c r="E12" s="12"/>
      <c r="R12" s="12"/>
    </row>
    <row r="13" spans="5:18" ht="113.25" customHeight="1">
      <c r="E13" s="12"/>
      <c r="R13" s="12"/>
    </row>
    <row r="14" s="28" customFormat="1" ht="117" customHeight="1"/>
    <row r="15" s="28" customFormat="1" ht="15"/>
    <row r="16" ht="15">
      <c r="R16" s="12"/>
    </row>
    <row r="17" ht="15">
      <c r="R17" s="12"/>
    </row>
    <row r="18" ht="15">
      <c r="R18" s="12"/>
    </row>
    <row r="19" ht="15">
      <c r="R19" s="12"/>
    </row>
    <row r="20" ht="15">
      <c r="R20" s="12"/>
    </row>
    <row r="21" ht="15">
      <c r="R21" s="12"/>
    </row>
    <row r="22" ht="15">
      <c r="R22" s="12"/>
    </row>
    <row r="23" ht="15">
      <c r="R23" s="12"/>
    </row>
    <row r="24" ht="15">
      <c r="R24" s="12"/>
    </row>
    <row r="25" ht="15">
      <c r="R25" s="12"/>
    </row>
    <row r="26" ht="15">
      <c r="R26" s="12"/>
    </row>
    <row r="27" ht="15">
      <c r="R27" s="12"/>
    </row>
    <row r="28" ht="15">
      <c r="R28" s="12"/>
    </row>
    <row r="29" ht="15">
      <c r="R29" s="12"/>
    </row>
    <row r="30" ht="15">
      <c r="R30" s="12"/>
    </row>
    <row r="31" ht="15">
      <c r="R31" s="12"/>
    </row>
    <row r="32" ht="15">
      <c r="R32" s="12"/>
    </row>
    <row r="33" ht="15">
      <c r="R33" s="12"/>
    </row>
    <row r="34" ht="15">
      <c r="R34" s="12"/>
    </row>
    <row r="35" ht="15">
      <c r="R35" s="12"/>
    </row>
    <row r="36" ht="15">
      <c r="R36" s="12"/>
    </row>
    <row r="37" ht="15">
      <c r="R37" s="12"/>
    </row>
    <row r="38" ht="15">
      <c r="R38" s="12"/>
    </row>
    <row r="39" ht="15">
      <c r="R39" s="12"/>
    </row>
    <row r="40" ht="15">
      <c r="R40" s="12"/>
    </row>
    <row r="41" ht="15">
      <c r="R41" s="12"/>
    </row>
    <row r="42" ht="15">
      <c r="R42" s="12"/>
    </row>
    <row r="43" ht="15">
      <c r="R43" s="12"/>
    </row>
    <row r="44" ht="15">
      <c r="R44" s="12"/>
    </row>
    <row r="45" ht="15">
      <c r="R45" s="12"/>
    </row>
    <row r="46" ht="15">
      <c r="R46" s="12"/>
    </row>
    <row r="47" ht="15">
      <c r="R47" s="12"/>
    </row>
    <row r="48" ht="15">
      <c r="R48" s="12"/>
    </row>
    <row r="49" ht="15">
      <c r="R49" s="12"/>
    </row>
    <row r="50" ht="15">
      <c r="R50" s="12"/>
    </row>
    <row r="51" ht="15">
      <c r="R51" s="12"/>
    </row>
    <row r="52" ht="15">
      <c r="R52" s="12"/>
    </row>
    <row r="53" ht="15">
      <c r="R53" s="12"/>
    </row>
    <row r="54" ht="15">
      <c r="R54" s="12"/>
    </row>
    <row r="55" ht="15">
      <c r="R55" s="12"/>
    </row>
    <row r="56" ht="15">
      <c r="R56" s="12"/>
    </row>
    <row r="57" ht="15">
      <c r="R57" s="12"/>
    </row>
    <row r="58" ht="15">
      <c r="R58" s="12"/>
    </row>
    <row r="59" ht="15">
      <c r="R59" s="12"/>
    </row>
    <row r="60" ht="15">
      <c r="R60" s="12"/>
    </row>
    <row r="61" ht="15">
      <c r="R61" s="12"/>
    </row>
    <row r="62" ht="15">
      <c r="R62" s="12"/>
    </row>
    <row r="63" ht="15">
      <c r="R63" s="12"/>
    </row>
    <row r="64" ht="15">
      <c r="R64" s="12"/>
    </row>
    <row r="65" ht="15">
      <c r="R65" s="12"/>
    </row>
    <row r="66" ht="15">
      <c r="R66" s="12"/>
    </row>
    <row r="67" ht="15">
      <c r="R67" s="12"/>
    </row>
    <row r="68" ht="15">
      <c r="R68" s="12"/>
    </row>
    <row r="69" ht="15">
      <c r="R69" s="12"/>
    </row>
    <row r="70" ht="15">
      <c r="R70" s="12"/>
    </row>
    <row r="71" ht="15">
      <c r="R71" s="12"/>
    </row>
    <row r="72" ht="15">
      <c r="R72" s="12"/>
    </row>
    <row r="73" ht="15">
      <c r="R73" s="12"/>
    </row>
    <row r="74" ht="15">
      <c r="R74" s="12"/>
    </row>
    <row r="75" ht="15">
      <c r="R75" s="12"/>
    </row>
    <row r="76" ht="15">
      <c r="R76" s="12"/>
    </row>
    <row r="77" ht="15">
      <c r="R77" s="12"/>
    </row>
    <row r="78" ht="15">
      <c r="R78" s="12"/>
    </row>
    <row r="79" ht="15">
      <c r="R79" s="12"/>
    </row>
    <row r="80" ht="15">
      <c r="R80" s="12"/>
    </row>
    <row r="81" ht="15">
      <c r="R81" s="12"/>
    </row>
    <row r="82" ht="15">
      <c r="R82" s="12"/>
    </row>
    <row r="95" ht="15">
      <c r="R95" s="12"/>
    </row>
    <row r="96" ht="15">
      <c r="R96" s="12"/>
    </row>
    <row r="97" ht="15">
      <c r="R97" s="12"/>
    </row>
    <row r="98" ht="15">
      <c r="R98" s="12"/>
    </row>
    <row r="99" ht="15">
      <c r="R99" s="12"/>
    </row>
    <row r="100" ht="15">
      <c r="R100" s="12"/>
    </row>
    <row r="101" ht="15">
      <c r="R101" s="12"/>
    </row>
    <row r="102" ht="15">
      <c r="R102" s="12"/>
    </row>
    <row r="103" ht="15">
      <c r="R103" s="12"/>
    </row>
    <row r="104" ht="15">
      <c r="R104" s="12"/>
    </row>
    <row r="105" ht="15">
      <c r="R105" s="12"/>
    </row>
    <row r="106" ht="15">
      <c r="R106" s="12"/>
    </row>
    <row r="107" ht="15">
      <c r="R107" s="12"/>
    </row>
    <row r="108" ht="15">
      <c r="R108" s="12"/>
    </row>
    <row r="109" ht="15">
      <c r="R109" s="12"/>
    </row>
    <row r="110" ht="15">
      <c r="R110" s="12"/>
    </row>
    <row r="111" ht="15">
      <c r="R111" s="12"/>
    </row>
    <row r="112" ht="15">
      <c r="R112" s="12"/>
    </row>
    <row r="113" ht="15">
      <c r="R113" s="12"/>
    </row>
    <row r="114" ht="15">
      <c r="R114" s="12"/>
    </row>
    <row r="115" ht="15">
      <c r="R115" s="12"/>
    </row>
    <row r="116" ht="15">
      <c r="R116" s="12"/>
    </row>
    <row r="117" ht="15">
      <c r="R117" s="12"/>
    </row>
    <row r="118" ht="15">
      <c r="R118" s="12"/>
    </row>
    <row r="119" ht="15">
      <c r="R119" s="12"/>
    </row>
    <row r="120" ht="15">
      <c r="R120" s="12"/>
    </row>
    <row r="121" ht="15">
      <c r="R121" s="12"/>
    </row>
    <row r="122" ht="15">
      <c r="R122" s="12"/>
    </row>
    <row r="123" ht="15">
      <c r="R123" s="12"/>
    </row>
    <row r="124" ht="15">
      <c r="R124" s="12"/>
    </row>
    <row r="125" ht="15">
      <c r="R125" s="12"/>
    </row>
    <row r="126" ht="15">
      <c r="R126" s="12"/>
    </row>
    <row r="127" ht="15">
      <c r="R127" s="12"/>
    </row>
    <row r="128" ht="15">
      <c r="R128" s="12"/>
    </row>
    <row r="129" ht="15">
      <c r="R129" s="12"/>
    </row>
    <row r="130" ht="15">
      <c r="R130" s="12"/>
    </row>
    <row r="131" ht="15">
      <c r="R131" s="12"/>
    </row>
    <row r="132" ht="15">
      <c r="R132" s="12"/>
    </row>
    <row r="133" ht="15">
      <c r="R133" s="12"/>
    </row>
    <row r="134" ht="15">
      <c r="R134" s="12"/>
    </row>
    <row r="135" ht="15">
      <c r="R135" s="12"/>
    </row>
    <row r="136" ht="15">
      <c r="R136" s="12"/>
    </row>
    <row r="137" ht="15">
      <c r="R137" s="12"/>
    </row>
    <row r="138" ht="15">
      <c r="R138" s="12"/>
    </row>
    <row r="139" ht="15">
      <c r="R139" s="12"/>
    </row>
    <row r="140" ht="15">
      <c r="R140" s="12"/>
    </row>
    <row r="141" ht="15">
      <c r="R141" s="12"/>
    </row>
    <row r="142" ht="15">
      <c r="R142" s="12"/>
    </row>
    <row r="143" ht="15">
      <c r="R143" s="12"/>
    </row>
    <row r="144" ht="15">
      <c r="R144" s="12"/>
    </row>
    <row r="145" ht="15">
      <c r="R145" s="12"/>
    </row>
    <row r="146" ht="15">
      <c r="R146" s="12"/>
    </row>
    <row r="147" ht="15">
      <c r="R147" s="12"/>
    </row>
    <row r="148" ht="15">
      <c r="R148" s="12"/>
    </row>
    <row r="149" ht="15">
      <c r="R149" s="12"/>
    </row>
    <row r="150" ht="15">
      <c r="R150" s="12"/>
    </row>
    <row r="151" ht="15">
      <c r="R151" s="12"/>
    </row>
    <row r="152" ht="15">
      <c r="R152" s="12"/>
    </row>
    <row r="153" ht="15">
      <c r="R153" s="12"/>
    </row>
    <row r="154" ht="15">
      <c r="R154" s="12"/>
    </row>
    <row r="155" ht="15">
      <c r="R155" s="12"/>
    </row>
    <row r="156" ht="15">
      <c r="R156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showGridLines="0" zoomScale="113" zoomScaleNormal="113" zoomScalePageLayoutView="80" workbookViewId="0" topLeftCell="A1">
      <selection activeCell="M4" sqref="M4"/>
    </sheetView>
  </sheetViews>
  <sheetFormatPr defaultColWidth="9.00390625" defaultRowHeight="12.75"/>
  <cols>
    <col min="1" max="1" width="5.125" style="12" customWidth="1"/>
    <col min="2" max="2" width="23.00390625" style="12" customWidth="1"/>
    <col min="3" max="3" width="22.125" style="12" customWidth="1"/>
    <col min="4" max="4" width="40.00390625" style="12" hidden="1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1" width="20.375" style="12" hidden="1" customWidth="1"/>
    <col min="12" max="15" width="15.25390625" style="12" customWidth="1"/>
    <col min="16" max="16" width="8.00390625" style="12" customWidth="1"/>
    <col min="17" max="17" width="15.875" style="12" customWidth="1"/>
    <col min="18" max="18" width="15.875" style="30" customWidth="1"/>
    <col min="19" max="19" width="15.875" style="12" customWidth="1"/>
    <col min="20" max="21" width="14.25390625" style="12" customWidth="1"/>
    <col min="22" max="22" width="15.25390625" style="12" customWidth="1"/>
    <col min="23" max="16384" width="9.125" style="12" customWidth="1"/>
  </cols>
  <sheetData>
    <row r="1" spans="2:21" ht="15">
      <c r="B1" s="28" t="str">
        <f>'formularz oferty'!C4</f>
        <v>DFP.271.204.2018.AJ</v>
      </c>
      <c r="O1" s="29" t="s">
        <v>59</v>
      </c>
      <c r="T1" s="28"/>
      <c r="U1" s="28"/>
    </row>
    <row r="2" spans="7:9" ht="15">
      <c r="G2" s="151"/>
      <c r="H2" s="151"/>
      <c r="I2" s="151"/>
    </row>
    <row r="3" ht="15">
      <c r="O3" s="29" t="s">
        <v>66</v>
      </c>
    </row>
    <row r="4" spans="2:18" ht="15">
      <c r="B4" s="19" t="s">
        <v>13</v>
      </c>
      <c r="C4" s="8">
        <v>16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O4" s="1"/>
      <c r="R4" s="12"/>
    </row>
    <row r="5" spans="2:18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O5" s="1"/>
      <c r="R5" s="12"/>
    </row>
    <row r="6" spans="1:18" ht="15">
      <c r="A6" s="19"/>
      <c r="B6" s="19"/>
      <c r="C6" s="32"/>
      <c r="D6" s="32"/>
      <c r="E6" s="5"/>
      <c r="F6" s="1"/>
      <c r="G6" s="9" t="s">
        <v>0</v>
      </c>
      <c r="H6" s="156">
        <f>SUM(O11:O12)</f>
        <v>0</v>
      </c>
      <c r="I6" s="157"/>
      <c r="R6" s="12"/>
    </row>
    <row r="7" spans="1:18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R7" s="12"/>
    </row>
    <row r="8" spans="1:18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12"/>
    </row>
    <row r="9" spans="2:18" ht="15">
      <c r="B9" s="19"/>
      <c r="R9" s="12"/>
    </row>
    <row r="10" spans="1:15" s="19" customFormat="1" ht="73.5" customHeight="1">
      <c r="A10" s="68" t="s">
        <v>43</v>
      </c>
      <c r="B10" s="68" t="s">
        <v>14</v>
      </c>
      <c r="C10" s="68" t="s">
        <v>151</v>
      </c>
      <c r="D10" s="68"/>
      <c r="E10" s="130" t="s">
        <v>65</v>
      </c>
      <c r="F10" s="70"/>
      <c r="G10" s="68" t="str">
        <f>"Nazwa handlowa /
"&amp;C10&amp;" / 
"&amp;D10</f>
        <v>Nazwa handlowa /
Wymiary / 
</v>
      </c>
      <c r="H10" s="68" t="s">
        <v>148</v>
      </c>
      <c r="I10" s="68" t="s">
        <v>61</v>
      </c>
      <c r="J10" s="68" t="s">
        <v>61</v>
      </c>
      <c r="K10" s="68"/>
      <c r="L10" s="68" t="s">
        <v>35</v>
      </c>
      <c r="M10" s="68" t="s">
        <v>36</v>
      </c>
      <c r="N10" s="68" t="s">
        <v>37</v>
      </c>
      <c r="O10" s="68" t="s">
        <v>16</v>
      </c>
    </row>
    <row r="11" spans="1:15" ht="164.25" customHeight="1">
      <c r="A11" s="89" t="s">
        <v>1</v>
      </c>
      <c r="B11" s="64" t="s">
        <v>152</v>
      </c>
      <c r="C11" s="131" t="s">
        <v>153</v>
      </c>
      <c r="D11" s="132"/>
      <c r="E11" s="133">
        <v>108</v>
      </c>
      <c r="F11" s="115" t="s">
        <v>86</v>
      </c>
      <c r="G11" s="116" t="s">
        <v>155</v>
      </c>
      <c r="H11" s="116"/>
      <c r="I11" s="116"/>
      <c r="J11" s="117"/>
      <c r="K11" s="117"/>
      <c r="L11" s="116"/>
      <c r="M11" s="116" t="str">
        <f>IF(L11=0,"0,00",IF(L11&gt;0,ROUND(E11/L11,2)))</f>
        <v>0,00</v>
      </c>
      <c r="N11" s="116">
        <v>1</v>
      </c>
      <c r="O11" s="118">
        <f>ROUND(M11*ROUND(N11,2),2)</f>
        <v>0</v>
      </c>
    </row>
    <row r="12" spans="1:15" ht="162" customHeight="1">
      <c r="A12" s="71" t="s">
        <v>2</v>
      </c>
      <c r="B12" s="64" t="s">
        <v>152</v>
      </c>
      <c r="C12" s="131" t="s">
        <v>154</v>
      </c>
      <c r="D12" s="73"/>
      <c r="E12" s="134">
        <v>108</v>
      </c>
      <c r="F12" s="99" t="s">
        <v>86</v>
      </c>
      <c r="G12" s="76" t="s">
        <v>155</v>
      </c>
      <c r="H12" s="76"/>
      <c r="I12" s="76"/>
      <c r="J12" s="77"/>
      <c r="K12" s="77"/>
      <c r="L12" s="76"/>
      <c r="M12" s="76" t="str">
        <f>IF(L12=0,"0,00",IF(L12&gt;0,ROUND(E12/L12,2)))</f>
        <v>0,00</v>
      </c>
      <c r="N12" s="76">
        <v>2</v>
      </c>
      <c r="O12" s="78">
        <f>ROUND(M12*ROUND(N12,2),2)</f>
        <v>0</v>
      </c>
    </row>
    <row r="13" spans="1:18" ht="113.25" customHeight="1">
      <c r="A13" s="28"/>
      <c r="B13" s="28"/>
      <c r="C13" s="63"/>
      <c r="D13" s="28"/>
      <c r="E13" s="58"/>
      <c r="F13" s="28"/>
      <c r="G13" s="28"/>
      <c r="H13" s="28"/>
      <c r="I13" s="28"/>
      <c r="J13" s="28"/>
      <c r="K13" s="28"/>
      <c r="L13" s="28"/>
      <c r="M13" s="28"/>
      <c r="N13" s="28"/>
      <c r="O13" s="28"/>
      <c r="R13" s="12"/>
    </row>
    <row r="14" spans="1:15" s="28" customFormat="1" ht="117" customHeight="1">
      <c r="A14" s="12"/>
      <c r="B14" s="12"/>
      <c r="C14" s="12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28" customFormat="1" ht="15">
      <c r="A15" s="12"/>
      <c r="B15" s="12"/>
      <c r="C15" s="12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ht="15">
      <c r="R16" s="12"/>
    </row>
    <row r="17" ht="15">
      <c r="R17" s="12"/>
    </row>
    <row r="18" ht="15">
      <c r="R18" s="12"/>
    </row>
    <row r="19" ht="15">
      <c r="R19" s="12"/>
    </row>
    <row r="20" ht="15">
      <c r="R20" s="12"/>
    </row>
    <row r="21" ht="15">
      <c r="R21" s="12"/>
    </row>
    <row r="22" ht="15">
      <c r="R22" s="12"/>
    </row>
    <row r="23" ht="15">
      <c r="R23" s="12"/>
    </row>
    <row r="24" ht="15">
      <c r="R24" s="12"/>
    </row>
    <row r="25" ht="15">
      <c r="R25" s="12"/>
    </row>
    <row r="26" ht="15">
      <c r="R26" s="12"/>
    </row>
    <row r="27" ht="15">
      <c r="R27" s="12"/>
    </row>
    <row r="28" ht="15">
      <c r="R28" s="12"/>
    </row>
    <row r="29" ht="15">
      <c r="R29" s="12"/>
    </row>
    <row r="30" ht="15">
      <c r="R30" s="12"/>
    </row>
    <row r="31" ht="15">
      <c r="R31" s="12"/>
    </row>
    <row r="32" ht="15">
      <c r="R32" s="12"/>
    </row>
    <row r="33" ht="15">
      <c r="R33" s="12"/>
    </row>
    <row r="34" ht="15">
      <c r="R34" s="12"/>
    </row>
    <row r="35" ht="15">
      <c r="R35" s="12"/>
    </row>
    <row r="36" ht="15">
      <c r="R36" s="12"/>
    </row>
    <row r="37" ht="15">
      <c r="R37" s="12"/>
    </row>
    <row r="38" ht="15">
      <c r="R38" s="12"/>
    </row>
    <row r="39" ht="15">
      <c r="R39" s="12"/>
    </row>
    <row r="40" ht="15">
      <c r="R40" s="12"/>
    </row>
    <row r="41" ht="15">
      <c r="R41" s="12"/>
    </row>
    <row r="42" ht="15">
      <c r="R42" s="12"/>
    </row>
    <row r="43" ht="15">
      <c r="R43" s="12"/>
    </row>
    <row r="44" ht="15">
      <c r="R44" s="12"/>
    </row>
    <row r="45" ht="15">
      <c r="R45" s="12"/>
    </row>
    <row r="46" ht="15">
      <c r="R46" s="12"/>
    </row>
    <row r="47" ht="15">
      <c r="R47" s="12"/>
    </row>
    <row r="48" ht="15">
      <c r="R48" s="12"/>
    </row>
    <row r="49" ht="15">
      <c r="R49" s="12"/>
    </row>
    <row r="50" ht="15">
      <c r="R50" s="12"/>
    </row>
    <row r="51" ht="15">
      <c r="R51" s="12"/>
    </row>
    <row r="52" ht="15">
      <c r="R52" s="12"/>
    </row>
    <row r="53" ht="15">
      <c r="R53" s="12"/>
    </row>
    <row r="54" ht="15">
      <c r="R54" s="12"/>
    </row>
    <row r="55" ht="15">
      <c r="R55" s="12"/>
    </row>
    <row r="56" ht="15">
      <c r="R56" s="12"/>
    </row>
    <row r="57" ht="15">
      <c r="R57" s="12"/>
    </row>
    <row r="58" ht="15">
      <c r="R58" s="12"/>
    </row>
    <row r="59" ht="15">
      <c r="R59" s="12"/>
    </row>
    <row r="60" ht="15">
      <c r="R60" s="12"/>
    </row>
    <row r="61" ht="15">
      <c r="R61" s="12"/>
    </row>
    <row r="62" ht="15">
      <c r="R62" s="12"/>
    </row>
    <row r="63" ht="15">
      <c r="R63" s="12"/>
    </row>
    <row r="64" ht="15">
      <c r="R64" s="12"/>
    </row>
    <row r="65" ht="15">
      <c r="R65" s="12"/>
    </row>
    <row r="66" ht="15">
      <c r="R66" s="12"/>
    </row>
    <row r="67" ht="15">
      <c r="R67" s="12"/>
    </row>
    <row r="68" ht="15">
      <c r="R68" s="12"/>
    </row>
    <row r="69" ht="15">
      <c r="R69" s="12"/>
    </row>
    <row r="70" ht="15">
      <c r="R70" s="12"/>
    </row>
    <row r="71" ht="15">
      <c r="R71" s="12"/>
    </row>
    <row r="72" ht="15">
      <c r="R72" s="12"/>
    </row>
    <row r="73" ht="15">
      <c r="R73" s="12"/>
    </row>
    <row r="74" ht="15">
      <c r="R74" s="12"/>
    </row>
    <row r="75" ht="15">
      <c r="R75" s="12"/>
    </row>
    <row r="76" ht="15">
      <c r="R76" s="12"/>
    </row>
    <row r="77" ht="15">
      <c r="R77" s="12"/>
    </row>
    <row r="78" ht="15">
      <c r="R78" s="12"/>
    </row>
    <row r="79" ht="15">
      <c r="R79" s="12"/>
    </row>
    <row r="80" ht="15">
      <c r="R80" s="12"/>
    </row>
    <row r="81" ht="15">
      <c r="R81" s="12"/>
    </row>
    <row r="82" ht="15">
      <c r="R82" s="12"/>
    </row>
    <row r="95" ht="15">
      <c r="R95" s="12"/>
    </row>
    <row r="96" ht="15">
      <c r="R96" s="12"/>
    </row>
    <row r="97" ht="15">
      <c r="R97" s="12"/>
    </row>
    <row r="98" ht="15">
      <c r="R98" s="12"/>
    </row>
    <row r="99" ht="15">
      <c r="R99" s="12"/>
    </row>
    <row r="100" ht="15">
      <c r="R100" s="12"/>
    </row>
    <row r="101" ht="15">
      <c r="R101" s="12"/>
    </row>
    <row r="102" ht="15">
      <c r="R102" s="12"/>
    </row>
    <row r="103" ht="15">
      <c r="R103" s="12"/>
    </row>
    <row r="104" ht="15">
      <c r="R104" s="12"/>
    </row>
    <row r="105" ht="15">
      <c r="R105" s="12"/>
    </row>
    <row r="106" ht="15">
      <c r="R106" s="12"/>
    </row>
    <row r="107" ht="15">
      <c r="R107" s="12"/>
    </row>
    <row r="108" ht="15">
      <c r="R108" s="12"/>
    </row>
    <row r="109" ht="15">
      <c r="R109" s="12"/>
    </row>
    <row r="110" ht="15">
      <c r="R110" s="12"/>
    </row>
    <row r="111" ht="15">
      <c r="R111" s="12"/>
    </row>
    <row r="112" ht="15">
      <c r="R112" s="12"/>
    </row>
    <row r="113" ht="15">
      <c r="R113" s="12"/>
    </row>
    <row r="114" ht="15">
      <c r="R114" s="12"/>
    </row>
    <row r="115" ht="15">
      <c r="R115" s="12"/>
    </row>
    <row r="116" ht="15">
      <c r="R116" s="12"/>
    </row>
    <row r="117" ht="15">
      <c r="R117" s="12"/>
    </row>
    <row r="118" ht="15">
      <c r="R118" s="12"/>
    </row>
    <row r="119" ht="15">
      <c r="R119" s="12"/>
    </row>
    <row r="120" ht="15">
      <c r="R120" s="12"/>
    </row>
    <row r="121" ht="15">
      <c r="R121" s="12"/>
    </row>
    <row r="122" ht="15">
      <c r="R122" s="12"/>
    </row>
    <row r="123" ht="15">
      <c r="R123" s="12"/>
    </row>
    <row r="124" ht="15">
      <c r="R124" s="12"/>
    </row>
    <row r="125" ht="15">
      <c r="R125" s="12"/>
    </row>
    <row r="126" ht="15">
      <c r="R126" s="12"/>
    </row>
    <row r="127" ht="15">
      <c r="R127" s="12"/>
    </row>
    <row r="128" ht="15">
      <c r="R128" s="12"/>
    </row>
    <row r="129" ht="15">
      <c r="R129" s="12"/>
    </row>
    <row r="130" ht="15">
      <c r="R130" s="12"/>
    </row>
    <row r="131" ht="15">
      <c r="R131" s="12"/>
    </row>
    <row r="132" ht="15">
      <c r="R132" s="12"/>
    </row>
    <row r="133" ht="15">
      <c r="R133" s="12"/>
    </row>
    <row r="134" ht="15">
      <c r="R134" s="12"/>
    </row>
    <row r="135" ht="15">
      <c r="R135" s="12"/>
    </row>
    <row r="136" ht="15">
      <c r="R136" s="12"/>
    </row>
    <row r="137" ht="15">
      <c r="R137" s="12"/>
    </row>
    <row r="138" ht="15">
      <c r="R138" s="12"/>
    </row>
    <row r="139" ht="15">
      <c r="R139" s="12"/>
    </row>
    <row r="140" ht="15">
      <c r="R140" s="12"/>
    </row>
    <row r="141" ht="15">
      <c r="R141" s="12"/>
    </row>
    <row r="142" ht="15">
      <c r="R142" s="12"/>
    </row>
    <row r="143" ht="15">
      <c r="R143" s="12"/>
    </row>
    <row r="144" ht="15">
      <c r="R144" s="12"/>
    </row>
    <row r="145" ht="15">
      <c r="R145" s="12"/>
    </row>
    <row r="146" ht="15">
      <c r="R146" s="12"/>
    </row>
    <row r="147" ht="15">
      <c r="R147" s="12"/>
    </row>
    <row r="148" ht="15">
      <c r="R148" s="12"/>
    </row>
    <row r="149" ht="15">
      <c r="R149" s="12"/>
    </row>
    <row r="150" ht="15">
      <c r="R150" s="12"/>
    </row>
    <row r="151" ht="15">
      <c r="R151" s="12"/>
    </row>
    <row r="152" ht="15">
      <c r="R152" s="12"/>
    </row>
    <row r="153" ht="15">
      <c r="R153" s="12"/>
    </row>
    <row r="154" ht="15">
      <c r="R154" s="12"/>
    </row>
    <row r="155" ht="15">
      <c r="R155" s="12"/>
    </row>
    <row r="156" ht="15">
      <c r="R156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view="pageBreakPreview" zoomScaleNormal="80" zoomScaleSheetLayoutView="100" zoomScalePageLayoutView="85" workbookViewId="0" topLeftCell="A1">
      <selection activeCell="G14" sqref="G14"/>
    </sheetView>
  </sheetViews>
  <sheetFormatPr defaultColWidth="9.00390625" defaultRowHeight="12.75"/>
  <cols>
    <col min="1" max="1" width="5.125" style="12" customWidth="1"/>
    <col min="2" max="2" width="20.875" style="12" customWidth="1"/>
    <col min="3" max="3" width="17.375" style="12" customWidth="1"/>
    <col min="4" max="4" width="21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ht="15">
      <c r="N2" s="29" t="s">
        <v>66</v>
      </c>
    </row>
    <row r="3" spans="2:17" ht="15">
      <c r="B3" s="19" t="s">
        <v>13</v>
      </c>
      <c r="C3" s="8">
        <v>1</v>
      </c>
      <c r="D3" s="10"/>
      <c r="E3" s="5"/>
      <c r="F3" s="1"/>
      <c r="G3" s="31" t="s">
        <v>18</v>
      </c>
      <c r="H3" s="1"/>
      <c r="I3" s="10"/>
      <c r="J3" s="1"/>
      <c r="K3" s="1"/>
      <c r="L3" s="1"/>
      <c r="M3" s="1"/>
      <c r="N3" s="1"/>
      <c r="Q3" s="12"/>
    </row>
    <row r="4" spans="2:17" ht="15">
      <c r="B4" s="19"/>
      <c r="C4" s="10"/>
      <c r="D4" s="10"/>
      <c r="E4" s="5"/>
      <c r="F4" s="1"/>
      <c r="G4" s="31"/>
      <c r="H4" s="1"/>
      <c r="I4" s="10"/>
      <c r="J4" s="1"/>
      <c r="K4" s="1"/>
      <c r="L4" s="1"/>
      <c r="M4" s="1"/>
      <c r="N4" s="1"/>
      <c r="Q4" s="12"/>
    </row>
    <row r="5" spans="1:17" ht="15">
      <c r="A5" s="19"/>
      <c r="B5" s="19"/>
      <c r="C5" s="32"/>
      <c r="D5" s="32"/>
      <c r="E5" s="5"/>
      <c r="F5" s="1"/>
      <c r="G5" s="9" t="s">
        <v>0</v>
      </c>
      <c r="H5" s="156">
        <f>SUM(N10:N10)</f>
        <v>0</v>
      </c>
      <c r="I5" s="157"/>
      <c r="Q5" s="12"/>
    </row>
    <row r="6" spans="1:17" ht="15">
      <c r="A6" s="19"/>
      <c r="C6" s="1"/>
      <c r="D6" s="1"/>
      <c r="E6" s="5"/>
      <c r="F6" s="1"/>
      <c r="G6" s="1"/>
      <c r="H6" s="1"/>
      <c r="I6" s="1"/>
      <c r="J6" s="1"/>
      <c r="K6" s="1"/>
      <c r="L6" s="1"/>
      <c r="Q6" s="12"/>
    </row>
    <row r="7" spans="1:17" ht="15">
      <c r="A7" s="19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Q7" s="12"/>
    </row>
    <row r="8" spans="2:17" ht="15">
      <c r="B8" s="19"/>
      <c r="Q8" s="12"/>
    </row>
    <row r="9" spans="1:14" s="19" customFormat="1" ht="73.5" customHeight="1">
      <c r="A9" s="68" t="s">
        <v>43</v>
      </c>
      <c r="B9" s="68" t="s">
        <v>14</v>
      </c>
      <c r="C9" s="68" t="s">
        <v>15</v>
      </c>
      <c r="D9" s="68" t="s">
        <v>56</v>
      </c>
      <c r="E9" s="69" t="s">
        <v>69</v>
      </c>
      <c r="F9" s="70"/>
      <c r="G9" s="68" t="str">
        <f>"Nazwa handlowa /
"&amp;C9&amp;" / 
"&amp;D9</f>
        <v>Nazwa handlowa /
Dawka / 
Postać /Opakowanie</v>
      </c>
      <c r="H9" s="68" t="s">
        <v>60</v>
      </c>
      <c r="I9" s="68" t="str">
        <f>B9</f>
        <v>Skład</v>
      </c>
      <c r="J9" s="68" t="s">
        <v>61</v>
      </c>
      <c r="K9" s="68" t="s">
        <v>35</v>
      </c>
      <c r="L9" s="68" t="s">
        <v>36</v>
      </c>
      <c r="M9" s="68" t="s">
        <v>37</v>
      </c>
      <c r="N9" s="68" t="s">
        <v>16</v>
      </c>
    </row>
    <row r="10" spans="1:14" ht="59.25" customHeight="1">
      <c r="A10" s="71" t="s">
        <v>1</v>
      </c>
      <c r="B10" s="72" t="s">
        <v>105</v>
      </c>
      <c r="C10" s="73" t="s">
        <v>106</v>
      </c>
      <c r="D10" s="72" t="s">
        <v>107</v>
      </c>
      <c r="E10" s="74">
        <v>180</v>
      </c>
      <c r="F10" s="75" t="s">
        <v>108</v>
      </c>
      <c r="G10" s="76" t="s">
        <v>57</v>
      </c>
      <c r="H10" s="76"/>
      <c r="I10" s="76"/>
      <c r="J10" s="77"/>
      <c r="K10" s="76"/>
      <c r="L10" s="76" t="str">
        <f>IF(K10=0,"0,00",IF(K10&gt;0,ROUND(E10/K10,2)))</f>
        <v>0,00</v>
      </c>
      <c r="M10" s="76"/>
      <c r="N10" s="78">
        <f>ROUND(L10*ROUND(M10,2),2)</f>
        <v>0</v>
      </c>
    </row>
    <row r="11" spans="1:14" s="1" customFormat="1" ht="24.75" customHeight="1">
      <c r="A11" s="159" t="s">
        <v>81</v>
      </c>
      <c r="B11" s="159"/>
      <c r="C11" s="159"/>
      <c r="D11" s="159"/>
      <c r="E11" s="79"/>
      <c r="F11" s="80"/>
      <c r="G11" s="81"/>
      <c r="H11" s="81"/>
      <c r="I11" s="81"/>
      <c r="J11" s="82"/>
      <c r="K11" s="81"/>
      <c r="L11" s="81"/>
      <c r="M11" s="81"/>
      <c r="N11" s="83"/>
    </row>
    <row r="12" spans="2:14" s="1" customFormat="1" ht="15">
      <c r="B12" s="44"/>
      <c r="C12" s="44"/>
      <c r="D12" s="45"/>
      <c r="E12" s="46"/>
      <c r="F12" s="4"/>
      <c r="G12" s="41"/>
      <c r="H12" s="41"/>
      <c r="I12" s="41"/>
      <c r="J12" s="42"/>
      <c r="K12" s="41"/>
      <c r="L12" s="41"/>
      <c r="M12" s="41"/>
      <c r="N12" s="43"/>
    </row>
    <row r="13" spans="2:17" ht="15">
      <c r="B13" s="28"/>
      <c r="Q13" s="12"/>
    </row>
    <row r="14" spans="2:17" ht="15">
      <c r="B14" s="28"/>
      <c r="Q14" s="12"/>
    </row>
    <row r="15" spans="2:17" ht="15">
      <c r="B15" s="148"/>
      <c r="C15" s="158"/>
      <c r="D15" s="158"/>
      <c r="E15" s="158"/>
      <c r="F15" s="158"/>
      <c r="Q15" s="12"/>
    </row>
    <row r="16" spans="2:17" ht="15">
      <c r="B16" s="158"/>
      <c r="C16" s="158"/>
      <c r="D16" s="158"/>
      <c r="E16" s="158"/>
      <c r="F16" s="158"/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</sheetData>
  <sheetProtection/>
  <mergeCells count="3">
    <mergeCell ref="H5:I5"/>
    <mergeCell ref="B15:F16"/>
    <mergeCell ref="A11:D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="70" zoomScaleNormal="85" zoomScaleSheetLayoutView="70" zoomScalePageLayoutView="85" workbookViewId="0" topLeftCell="A1">
      <selection activeCell="I17" sqref="I17"/>
    </sheetView>
  </sheetViews>
  <sheetFormatPr defaultColWidth="9.00390625" defaultRowHeight="12.75"/>
  <cols>
    <col min="1" max="1" width="5.125" style="12" customWidth="1"/>
    <col min="2" max="2" width="53.875" style="12" customWidth="1"/>
    <col min="3" max="3" width="16.00390625" style="12" customWidth="1"/>
    <col min="4" max="4" width="20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1" width="15.25390625" style="12" customWidth="1"/>
    <col min="12" max="12" width="18.875" style="12" customWidth="1"/>
    <col min="13" max="13" width="14.25390625" style="12" customWidth="1"/>
    <col min="14" max="14" width="23.37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28" t="str">
        <f>'formularz oferty'!C4</f>
        <v>DFP.271.204.2018.AJ</v>
      </c>
      <c r="M1" s="29" t="s">
        <v>59</v>
      </c>
      <c r="R1" s="28"/>
      <c r="S1" s="28"/>
    </row>
    <row r="2" ht="15">
      <c r="M2" s="29" t="s">
        <v>66</v>
      </c>
    </row>
    <row r="3" spans="2:16" ht="15">
      <c r="B3" s="19" t="s">
        <v>13</v>
      </c>
      <c r="C3" s="8">
        <v>2</v>
      </c>
      <c r="D3" s="10"/>
      <c r="E3" s="5"/>
      <c r="F3" s="1"/>
      <c r="G3" s="31" t="s">
        <v>18</v>
      </c>
      <c r="H3" s="1"/>
      <c r="I3" s="10"/>
      <c r="J3" s="1"/>
      <c r="K3" s="1"/>
      <c r="L3" s="1"/>
      <c r="M3" s="1"/>
      <c r="P3" s="12"/>
    </row>
    <row r="4" spans="2:16" ht="15">
      <c r="B4" s="19"/>
      <c r="C4" s="10"/>
      <c r="D4" s="10"/>
      <c r="E4" s="5"/>
      <c r="F4" s="1"/>
      <c r="G4" s="31"/>
      <c r="H4" s="1"/>
      <c r="I4" s="10"/>
      <c r="J4" s="1"/>
      <c r="K4" s="1"/>
      <c r="L4" s="1"/>
      <c r="M4" s="1"/>
      <c r="P4" s="12"/>
    </row>
    <row r="5" spans="1:16" ht="15">
      <c r="A5" s="19"/>
      <c r="B5" s="19"/>
      <c r="C5" s="32"/>
      <c r="D5" s="32"/>
      <c r="E5" s="5"/>
      <c r="F5" s="1"/>
      <c r="G5" s="9" t="s">
        <v>0</v>
      </c>
      <c r="H5" s="156">
        <f>SUM(N10:N10)</f>
        <v>0</v>
      </c>
      <c r="I5" s="157"/>
      <c r="P5" s="12"/>
    </row>
    <row r="6" spans="1:16" ht="15">
      <c r="A6" s="19"/>
      <c r="C6" s="1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P6" s="12"/>
    </row>
    <row r="7" spans="1:16" ht="15">
      <c r="A7" s="19"/>
      <c r="B7" s="33"/>
      <c r="C7" s="34"/>
      <c r="D7" s="34"/>
      <c r="E7" s="34"/>
      <c r="F7" s="34"/>
      <c r="G7" s="34"/>
      <c r="H7" s="34"/>
      <c r="I7" s="34"/>
      <c r="J7" s="34"/>
      <c r="K7" s="47"/>
      <c r="L7" s="47"/>
      <c r="M7" s="47"/>
      <c r="N7" s="47"/>
      <c r="P7" s="12"/>
    </row>
    <row r="8" spans="2:16" ht="15">
      <c r="B8" s="19"/>
      <c r="P8" s="12"/>
    </row>
    <row r="9" spans="1:14" s="19" customFormat="1" ht="72.75" customHeight="1">
      <c r="A9" s="68" t="s">
        <v>43</v>
      </c>
      <c r="B9" s="68" t="s">
        <v>14</v>
      </c>
      <c r="C9" s="68" t="s">
        <v>15</v>
      </c>
      <c r="D9" s="68" t="s">
        <v>56</v>
      </c>
      <c r="E9" s="69" t="s">
        <v>69</v>
      </c>
      <c r="F9" s="70"/>
      <c r="G9" s="68" t="str">
        <f>"Nazwa handlowa /
"&amp;C9&amp;" / 
"&amp;D9</f>
        <v>Nazwa handlowa /
Dawka / 
Postać /Opakowanie</v>
      </c>
      <c r="H9" s="68" t="s">
        <v>60</v>
      </c>
      <c r="I9" s="68" t="str">
        <f>B9</f>
        <v>Skład</v>
      </c>
      <c r="J9" s="68" t="s">
        <v>61</v>
      </c>
      <c r="K9" s="68" t="s">
        <v>35</v>
      </c>
      <c r="L9" s="68" t="s">
        <v>36</v>
      </c>
      <c r="M9" s="68" t="s">
        <v>37</v>
      </c>
      <c r="N9" s="68" t="s">
        <v>16</v>
      </c>
    </row>
    <row r="10" spans="1:14" s="19" customFormat="1" ht="72.75" customHeight="1">
      <c r="A10" s="71" t="s">
        <v>1</v>
      </c>
      <c r="B10" s="72" t="s">
        <v>109</v>
      </c>
      <c r="C10" s="73" t="s">
        <v>110</v>
      </c>
      <c r="D10" s="72" t="s">
        <v>111</v>
      </c>
      <c r="E10" s="74">
        <v>300</v>
      </c>
      <c r="F10" s="75" t="s">
        <v>108</v>
      </c>
      <c r="G10" s="76" t="s">
        <v>57</v>
      </c>
      <c r="H10" s="76"/>
      <c r="I10" s="76"/>
      <c r="J10" s="77"/>
      <c r="K10" s="76"/>
      <c r="L10" s="76" t="str">
        <f>IF(K10=0,"0,00",IF(K10&gt;0,ROUND(E10/K10,2)))</f>
        <v>0,00</v>
      </c>
      <c r="M10" s="76"/>
      <c r="N10" s="78">
        <f>ROUND(L10*ROUND(M10,2),2)</f>
        <v>0</v>
      </c>
    </row>
    <row r="11" spans="1:16" ht="37.5" customHeight="1">
      <c r="A11" s="84"/>
      <c r="B11" s="160" t="s">
        <v>112</v>
      </c>
      <c r="C11" s="160"/>
      <c r="D11" s="160"/>
      <c r="E11" s="161"/>
      <c r="F11" s="161"/>
      <c r="G11" s="84"/>
      <c r="H11" s="84"/>
      <c r="I11" s="84"/>
      <c r="J11" s="86"/>
      <c r="K11" s="87"/>
      <c r="L11" s="87"/>
      <c r="M11" s="87"/>
      <c r="N11" s="84"/>
      <c r="P11" s="12"/>
    </row>
    <row r="12" ht="15">
      <c r="P12" s="12"/>
    </row>
    <row r="13" ht="15">
      <c r="P13" s="12"/>
    </row>
    <row r="14" ht="15">
      <c r="P14" s="12"/>
    </row>
    <row r="15" ht="15">
      <c r="P15" s="12"/>
    </row>
    <row r="16" ht="15">
      <c r="P16" s="12"/>
    </row>
    <row r="17" ht="15">
      <c r="P17" s="12"/>
    </row>
    <row r="18" ht="15">
      <c r="P18" s="12"/>
    </row>
    <row r="19" ht="15">
      <c r="P19" s="12"/>
    </row>
    <row r="20" ht="15">
      <c r="P20" s="12"/>
    </row>
    <row r="21" ht="15">
      <c r="P21" s="12"/>
    </row>
    <row r="22" ht="15">
      <c r="P22" s="12"/>
    </row>
    <row r="23" ht="15">
      <c r="P23" s="12"/>
    </row>
    <row r="24" ht="15">
      <c r="P24" s="12"/>
    </row>
    <row r="25" ht="15">
      <c r="P25" s="12"/>
    </row>
    <row r="26" ht="15">
      <c r="P26" s="12"/>
    </row>
    <row r="27" ht="15">
      <c r="P27" s="12"/>
    </row>
    <row r="28" ht="15"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</sheetData>
  <sheetProtection/>
  <mergeCells count="2">
    <mergeCell ref="H5:I5"/>
    <mergeCell ref="B11:F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PageLayoutView="80" workbookViewId="0" topLeftCell="A1">
      <selection activeCell="H21" sqref="H21"/>
    </sheetView>
  </sheetViews>
  <sheetFormatPr defaultColWidth="9.00390625" defaultRowHeight="12.75"/>
  <cols>
    <col min="1" max="1" width="5.125" style="12" customWidth="1"/>
    <col min="2" max="2" width="13.625" style="12" customWidth="1"/>
    <col min="3" max="3" width="31.25390625" style="12" customWidth="1"/>
    <col min="4" max="4" width="32.3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51"/>
      <c r="H2" s="151"/>
      <c r="I2" s="151"/>
    </row>
    <row r="3" ht="15">
      <c r="N3" s="29" t="s">
        <v>66</v>
      </c>
    </row>
    <row r="4" spans="2:17" ht="15">
      <c r="B4" s="19" t="s">
        <v>13</v>
      </c>
      <c r="C4" s="8">
        <v>3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3.5" customHeight="1">
      <c r="A10" s="68" t="s">
        <v>43</v>
      </c>
      <c r="B10" s="68" t="s">
        <v>14</v>
      </c>
      <c r="C10" s="68" t="s">
        <v>15</v>
      </c>
      <c r="D10" s="68" t="s">
        <v>67</v>
      </c>
      <c r="E10" s="69" t="s">
        <v>65</v>
      </c>
      <c r="F10" s="70"/>
      <c r="G10" s="68" t="str">
        <f>"Nazwa handlowa /
"&amp;C10&amp;" / 
"&amp;D10</f>
        <v>Nazwa handlowa /
Dawka / 
Postać/ 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102</v>
      </c>
      <c r="N10" s="68" t="s">
        <v>16</v>
      </c>
    </row>
    <row r="11" spans="1:14" s="19" customFormat="1" ht="58.5" customHeight="1">
      <c r="A11" s="71" t="s">
        <v>1</v>
      </c>
      <c r="B11" s="64" t="s">
        <v>85</v>
      </c>
      <c r="C11" s="64" t="s">
        <v>83</v>
      </c>
      <c r="D11" s="64" t="s">
        <v>113</v>
      </c>
      <c r="E11" s="65">
        <v>1100</v>
      </c>
      <c r="F11" s="88" t="s">
        <v>114</v>
      </c>
      <c r="G11" s="89" t="s">
        <v>57</v>
      </c>
      <c r="H11" s="89"/>
      <c r="I11" s="89"/>
      <c r="J11" s="89"/>
      <c r="K11" s="89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2:14" ht="18" customHeight="1">
      <c r="B12" s="137" t="s">
        <v>72</v>
      </c>
      <c r="C12" s="135"/>
      <c r="D12" s="136"/>
      <c r="E12" s="53"/>
      <c r="F12" s="54"/>
      <c r="G12" s="55"/>
      <c r="H12" s="55"/>
      <c r="I12" s="55"/>
      <c r="J12" s="56"/>
      <c r="K12" s="55"/>
      <c r="L12" s="55"/>
      <c r="M12" s="55"/>
      <c r="N12" s="57"/>
    </row>
    <row r="13" spans="2:17" ht="15">
      <c r="B13" s="66" t="s">
        <v>84</v>
      </c>
      <c r="C13" s="67"/>
      <c r="D13" s="67"/>
      <c r="E13" s="67"/>
      <c r="F13" s="67"/>
      <c r="G13" s="67"/>
      <c r="Q13" s="12"/>
    </row>
    <row r="14" spans="2:17" ht="35.25" customHeight="1">
      <c r="B14" s="148"/>
      <c r="C14" s="158"/>
      <c r="D14" s="158"/>
      <c r="E14" s="158"/>
      <c r="F14" s="158"/>
      <c r="Q14" s="12"/>
    </row>
    <row r="15" ht="15">
      <c r="Q15" s="12"/>
    </row>
    <row r="16" ht="15"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</sheetData>
  <sheetProtection/>
  <mergeCells count="3">
    <mergeCell ref="B14:F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tabSelected="1" zoomScale="85" zoomScaleNormal="85" zoomScalePageLayoutView="80" workbookViewId="0" topLeftCell="A1">
      <selection activeCell="L22" sqref="L22"/>
    </sheetView>
  </sheetViews>
  <sheetFormatPr defaultColWidth="9.00390625" defaultRowHeight="12.75"/>
  <cols>
    <col min="1" max="1" width="5.125" style="12" customWidth="1"/>
    <col min="2" max="2" width="28.75390625" style="12" customWidth="1"/>
    <col min="3" max="3" width="25.75390625" style="12" customWidth="1"/>
    <col min="4" max="4" width="22.875" style="12" customWidth="1"/>
    <col min="5" max="5" width="10.625" style="13" customWidth="1"/>
    <col min="6" max="6" width="12.875" style="12" customWidth="1"/>
    <col min="7" max="7" width="33.7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51"/>
      <c r="H2" s="151"/>
      <c r="I2" s="151"/>
    </row>
    <row r="3" ht="15">
      <c r="N3" s="29" t="s">
        <v>66</v>
      </c>
    </row>
    <row r="4" spans="2:17" ht="15">
      <c r="B4" s="19" t="s">
        <v>13</v>
      </c>
      <c r="C4" s="8">
        <v>4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5" customHeight="1">
      <c r="A10" s="8" t="s">
        <v>43</v>
      </c>
      <c r="B10" s="8" t="s">
        <v>14</v>
      </c>
      <c r="C10" s="8" t="s">
        <v>15</v>
      </c>
      <c r="D10" s="8" t="s">
        <v>68</v>
      </c>
      <c r="E10" s="35" t="s">
        <v>65</v>
      </c>
      <c r="F10" s="36"/>
      <c r="G10" s="8" t="str">
        <f>"Nazwa handlowa /
"&amp;C10&amp;" / 
"&amp;D10</f>
        <v>Nazwa handlowa /
Dawka / 
Postać/Opakowanie</v>
      </c>
      <c r="H10" s="8" t="s">
        <v>98</v>
      </c>
      <c r="I10" s="8" t="str">
        <f>B10</f>
        <v>Skład</v>
      </c>
      <c r="J10" s="8" t="s">
        <v>99</v>
      </c>
      <c r="K10" s="8" t="s">
        <v>35</v>
      </c>
      <c r="L10" s="8" t="s">
        <v>36</v>
      </c>
      <c r="M10" s="8" t="s">
        <v>37</v>
      </c>
      <c r="N10" s="8" t="s">
        <v>16</v>
      </c>
    </row>
    <row r="11" spans="1:14" ht="59.25" customHeight="1">
      <c r="A11" s="7" t="s">
        <v>1</v>
      </c>
      <c r="B11" s="64" t="s">
        <v>115</v>
      </c>
      <c r="C11" s="64" t="s">
        <v>116</v>
      </c>
      <c r="D11" s="64" t="s">
        <v>117</v>
      </c>
      <c r="E11" s="92">
        <v>1800</v>
      </c>
      <c r="F11" s="93" t="s">
        <v>44</v>
      </c>
      <c r="G11" s="38" t="s">
        <v>57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40">
        <f>ROUND(L11*ROUND(M11,2),2)</f>
        <v>0</v>
      </c>
    </row>
    <row r="12" ht="65.25" customHeight="1"/>
    <row r="13" spans="2:4" ht="15">
      <c r="B13" s="151" t="s">
        <v>72</v>
      </c>
      <c r="C13" s="151"/>
      <c r="D13" s="151"/>
    </row>
    <row r="14" ht="45" customHeight="1"/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view="pageBreakPreview" zoomScale="98" zoomScaleSheetLayoutView="98" zoomScalePageLayoutView="85" workbookViewId="0" topLeftCell="A1">
      <selection activeCell="G11" sqref="G11"/>
    </sheetView>
  </sheetViews>
  <sheetFormatPr defaultColWidth="9.00390625" defaultRowHeight="12.75"/>
  <cols>
    <col min="1" max="1" width="5.125" style="12" customWidth="1"/>
    <col min="2" max="2" width="21.25390625" style="12" customWidth="1"/>
    <col min="3" max="3" width="18.00390625" style="12" customWidth="1"/>
    <col min="4" max="4" width="22.3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51"/>
      <c r="H2" s="151"/>
      <c r="I2" s="151"/>
    </row>
    <row r="3" ht="15">
      <c r="N3" s="29" t="s">
        <v>66</v>
      </c>
    </row>
    <row r="4" spans="2:17" ht="15">
      <c r="B4" s="19" t="s">
        <v>13</v>
      </c>
      <c r="C4" s="8">
        <v>5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5" s="19" customFormat="1" ht="60" customHeight="1">
      <c r="A10" s="68" t="s">
        <v>43</v>
      </c>
      <c r="B10" s="68" t="s">
        <v>14</v>
      </c>
      <c r="C10" s="68" t="s">
        <v>15</v>
      </c>
      <c r="D10" s="68" t="s">
        <v>56</v>
      </c>
      <c r="E10" s="69" t="s">
        <v>65</v>
      </c>
      <c r="F10" s="70"/>
      <c r="G10" s="68" t="str">
        <f>"Nazwa handlowa /
"&amp;C10&amp;" / 
"&amp;D10</f>
        <v>Nazwa handlowa /
Dawka / 
Postać /Opakowanie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  <c r="O10" s="94"/>
    </row>
    <row r="11" spans="1:15" ht="53.25" customHeight="1">
      <c r="A11" s="71" t="s">
        <v>1</v>
      </c>
      <c r="B11" s="95" t="s">
        <v>118</v>
      </c>
      <c r="C11" s="95" t="s">
        <v>119</v>
      </c>
      <c r="D11" s="95" t="s">
        <v>120</v>
      </c>
      <c r="E11" s="96">
        <v>90</v>
      </c>
      <c r="F11" s="97" t="s">
        <v>108</v>
      </c>
      <c r="G11" s="76" t="s">
        <v>57</v>
      </c>
      <c r="H11" s="76"/>
      <c r="I11" s="76"/>
      <c r="J11" s="77"/>
      <c r="K11" s="76"/>
      <c r="L11" s="76" t="str">
        <f>IF(K11=0,"0,00",IF(K11&gt;0,ROUND(E11/K11,2)))</f>
        <v>0,00</v>
      </c>
      <c r="M11" s="76"/>
      <c r="N11" s="78">
        <f>ROUND(L11*ROUND(M11,2),2)</f>
        <v>0</v>
      </c>
      <c r="O11" s="84"/>
    </row>
    <row r="12" spans="1:17" ht="18" customHeight="1">
      <c r="A12" s="84"/>
      <c r="B12" s="160"/>
      <c r="C12" s="160"/>
      <c r="D12" s="160"/>
      <c r="E12" s="160"/>
      <c r="F12" s="160"/>
      <c r="G12" s="160"/>
      <c r="H12" s="84"/>
      <c r="I12" s="84"/>
      <c r="J12" s="84"/>
      <c r="K12" s="84"/>
      <c r="L12" s="84"/>
      <c r="M12" s="84"/>
      <c r="N12" s="84"/>
      <c r="O12" s="84"/>
      <c r="Q12" s="12"/>
    </row>
    <row r="13" spans="1:17" ht="20.25" customHeight="1">
      <c r="A13" s="84"/>
      <c r="B13" s="162"/>
      <c r="C13" s="162"/>
      <c r="D13" s="162"/>
      <c r="E13" s="162"/>
      <c r="F13" s="162"/>
      <c r="G13" s="162"/>
      <c r="H13" s="84"/>
      <c r="I13" s="84"/>
      <c r="J13" s="84"/>
      <c r="K13" s="84"/>
      <c r="L13" s="84"/>
      <c r="M13" s="84"/>
      <c r="N13" s="84"/>
      <c r="O13" s="84"/>
      <c r="Q13" s="12"/>
    </row>
    <row r="14" spans="2:17" ht="15">
      <c r="B14" s="28"/>
      <c r="Q14" s="12"/>
    </row>
    <row r="15" spans="2:17" ht="33" customHeight="1">
      <c r="B15" s="148"/>
      <c r="C15" s="158"/>
      <c r="D15" s="158"/>
      <c r="E15" s="158"/>
      <c r="F15" s="158"/>
      <c r="Q15" s="12"/>
    </row>
    <row r="16" spans="2:17" ht="15">
      <c r="B16" s="28"/>
      <c r="Q16" s="12"/>
    </row>
    <row r="17" ht="15">
      <c r="Q17" s="12"/>
    </row>
    <row r="18" ht="15"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</sheetData>
  <sheetProtection/>
  <mergeCells count="5">
    <mergeCell ref="G2:I2"/>
    <mergeCell ref="H6:I6"/>
    <mergeCell ref="B15:F15"/>
    <mergeCell ref="B12:G12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view="pageBreakPreview" zoomScale="113" zoomScaleSheetLayoutView="113" zoomScalePageLayoutView="85" workbookViewId="0" topLeftCell="A1">
      <selection activeCell="B13" sqref="B13:F13"/>
    </sheetView>
  </sheetViews>
  <sheetFormatPr defaultColWidth="9.00390625" defaultRowHeight="12.75"/>
  <cols>
    <col min="1" max="1" width="5.125" style="12" customWidth="1"/>
    <col min="2" max="2" width="18.00390625" style="12" customWidth="1"/>
    <col min="3" max="3" width="24.125" style="12" customWidth="1"/>
    <col min="4" max="4" width="24.7539062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14.875" style="12" customWidth="1"/>
    <col min="11" max="11" width="15.375" style="12" customWidth="1"/>
    <col min="12" max="12" width="18.25390625" style="12" customWidth="1"/>
    <col min="13" max="14" width="15.25390625" style="12" customWidth="1"/>
    <col min="15" max="15" width="15.875" style="12" customWidth="1"/>
    <col min="16" max="16" width="15.875" style="30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28" t="str">
        <f>'formularz oferty'!C4</f>
        <v>DFP.271.204.2018.AJ</v>
      </c>
      <c r="N1" s="29" t="s">
        <v>59</v>
      </c>
      <c r="R1" s="28"/>
      <c r="S1" s="28"/>
    </row>
    <row r="2" spans="7:9" ht="15">
      <c r="G2" s="151"/>
      <c r="H2" s="151"/>
      <c r="I2" s="151"/>
    </row>
    <row r="3" ht="15">
      <c r="N3" s="29" t="s">
        <v>66</v>
      </c>
    </row>
    <row r="4" spans="2:16" ht="15">
      <c r="B4" s="19" t="s">
        <v>13</v>
      </c>
      <c r="C4" s="8">
        <v>6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P4" s="12"/>
    </row>
    <row r="5" spans="2:16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P5" s="12"/>
    </row>
    <row r="6" spans="1:16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P6" s="12"/>
    </row>
    <row r="7" spans="1:16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P7" s="12"/>
    </row>
    <row r="8" spans="1:16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47"/>
      <c r="N8" s="47"/>
      <c r="O8" s="47"/>
      <c r="P8" s="12"/>
    </row>
    <row r="9" spans="2:16" ht="15">
      <c r="B9" s="19"/>
      <c r="P9" s="12"/>
    </row>
    <row r="10" spans="1:14" s="19" customFormat="1" ht="73.5" customHeight="1">
      <c r="A10" s="68" t="s">
        <v>43</v>
      </c>
      <c r="B10" s="68" t="s">
        <v>14</v>
      </c>
      <c r="C10" s="68" t="s">
        <v>15</v>
      </c>
      <c r="D10" s="68" t="s">
        <v>67</v>
      </c>
      <c r="E10" s="69" t="s">
        <v>65</v>
      </c>
      <c r="F10" s="70"/>
      <c r="G10" s="68" t="str">
        <f>"Nazwa handlowa /
"&amp;C10&amp;" / 
"&amp;D10</f>
        <v>Nazwa handlowa /
Dawka / 
Postać/ 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68" t="s">
        <v>36</v>
      </c>
      <c r="M10" s="68" t="s">
        <v>37</v>
      </c>
      <c r="N10" s="68" t="s">
        <v>16</v>
      </c>
    </row>
    <row r="11" spans="1:14" ht="63" customHeight="1">
      <c r="A11" s="99" t="s">
        <v>1</v>
      </c>
      <c r="B11" s="64" t="s">
        <v>156</v>
      </c>
      <c r="C11" s="64" t="s">
        <v>121</v>
      </c>
      <c r="D11" s="64" t="s">
        <v>122</v>
      </c>
      <c r="E11" s="92">
        <v>50</v>
      </c>
      <c r="F11" s="97" t="s">
        <v>108</v>
      </c>
      <c r="G11" s="76" t="s">
        <v>70</v>
      </c>
      <c r="H11" s="76"/>
      <c r="I11" s="76"/>
      <c r="J11" s="77"/>
      <c r="K11" s="76"/>
      <c r="L11" s="76" t="str">
        <f>IF(K11=0,"0,00",IF(K11&gt;0,ROUND(E11/K11,2)))</f>
        <v>0,00</v>
      </c>
      <c r="M11" s="76"/>
      <c r="N11" s="78">
        <f>ROUND(L11*ROUND(M11,2),2)</f>
        <v>0</v>
      </c>
    </row>
    <row r="12" spans="1:16" ht="15">
      <c r="A12" s="84"/>
      <c r="B12" s="84"/>
      <c r="C12" s="84"/>
      <c r="D12" s="84"/>
      <c r="E12" s="100"/>
      <c r="F12" s="84"/>
      <c r="G12" s="84"/>
      <c r="H12" s="84"/>
      <c r="I12" s="84"/>
      <c r="J12" s="85"/>
      <c r="K12" s="85"/>
      <c r="L12" s="101"/>
      <c r="M12" s="101"/>
      <c r="N12" s="101"/>
      <c r="P12" s="12"/>
    </row>
    <row r="13" spans="1:16" ht="21.75" customHeight="1">
      <c r="A13" s="102"/>
      <c r="B13" s="162"/>
      <c r="C13" s="162"/>
      <c r="D13" s="162"/>
      <c r="E13" s="162"/>
      <c r="F13" s="162"/>
      <c r="G13" s="84"/>
      <c r="H13" s="84"/>
      <c r="I13" s="84"/>
      <c r="J13" s="84"/>
      <c r="K13" s="84"/>
      <c r="L13" s="84"/>
      <c r="M13" s="84"/>
      <c r="N13" s="84"/>
      <c r="P13" s="12"/>
    </row>
    <row r="14" spans="1:14" s="28" customFormat="1" ht="15">
      <c r="A14" s="103"/>
      <c r="B14" s="103" t="s">
        <v>84</v>
      </c>
      <c r="C14" s="103"/>
      <c r="D14" s="103"/>
      <c r="E14" s="104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s="28" customFormat="1" ht="32.25" customHeight="1">
      <c r="A15" s="103"/>
      <c r="B15" s="163"/>
      <c r="C15" s="164"/>
      <c r="D15" s="164"/>
      <c r="E15" s="164"/>
      <c r="F15" s="164"/>
      <c r="G15" s="103"/>
      <c r="H15" s="103"/>
      <c r="I15" s="103"/>
      <c r="J15" s="103"/>
      <c r="K15" s="103"/>
      <c r="L15" s="103"/>
      <c r="M15" s="103"/>
      <c r="N15" s="103"/>
    </row>
    <row r="16" s="28" customFormat="1" ht="15">
      <c r="E16" s="58"/>
    </row>
    <row r="17" ht="15">
      <c r="P17" s="12"/>
    </row>
    <row r="18" ht="15">
      <c r="P18" s="12"/>
    </row>
    <row r="19" ht="15">
      <c r="P19" s="12"/>
    </row>
    <row r="20" ht="15">
      <c r="P20" s="12"/>
    </row>
    <row r="21" ht="15">
      <c r="P21" s="12"/>
    </row>
    <row r="22" ht="15">
      <c r="P22" s="12"/>
    </row>
    <row r="23" ht="15">
      <c r="P23" s="12"/>
    </row>
    <row r="24" ht="15">
      <c r="P24" s="12"/>
    </row>
    <row r="25" ht="15">
      <c r="P25" s="12"/>
    </row>
    <row r="26" ht="15">
      <c r="P26" s="12"/>
    </row>
    <row r="27" ht="15">
      <c r="P27" s="12"/>
    </row>
    <row r="28" ht="15"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  <row r="35" ht="15">
      <c r="P35" s="12"/>
    </row>
    <row r="36" ht="15">
      <c r="P36" s="12"/>
    </row>
    <row r="37" ht="15">
      <c r="P37" s="12"/>
    </row>
    <row r="38" ht="15">
      <c r="P38" s="12"/>
    </row>
    <row r="39" ht="15">
      <c r="P39" s="12"/>
    </row>
    <row r="40" ht="15">
      <c r="P40" s="12"/>
    </row>
    <row r="41" ht="15">
      <c r="P41" s="12"/>
    </row>
    <row r="42" ht="15">
      <c r="P42" s="12"/>
    </row>
    <row r="43" ht="15">
      <c r="P43" s="12"/>
    </row>
    <row r="44" ht="15">
      <c r="P44" s="12"/>
    </row>
    <row r="45" ht="15">
      <c r="P45" s="12"/>
    </row>
    <row r="46" ht="15">
      <c r="P46" s="12"/>
    </row>
    <row r="47" ht="15">
      <c r="P47" s="12"/>
    </row>
    <row r="48" ht="15">
      <c r="P48" s="12"/>
    </row>
    <row r="49" ht="15">
      <c r="P49" s="12"/>
    </row>
    <row r="50" ht="15">
      <c r="P50" s="12"/>
    </row>
    <row r="51" ht="15">
      <c r="P51" s="12"/>
    </row>
    <row r="52" ht="15">
      <c r="P52" s="12"/>
    </row>
    <row r="53" ht="15">
      <c r="P53" s="12"/>
    </row>
    <row r="54" ht="15">
      <c r="P54" s="12"/>
    </row>
    <row r="55" ht="15">
      <c r="P55" s="12"/>
    </row>
    <row r="56" ht="15">
      <c r="P56" s="12"/>
    </row>
    <row r="57" ht="15">
      <c r="P57" s="12"/>
    </row>
    <row r="58" ht="15">
      <c r="P58" s="12"/>
    </row>
    <row r="59" ht="15">
      <c r="P59" s="12"/>
    </row>
    <row r="60" ht="15">
      <c r="P60" s="12"/>
    </row>
    <row r="61" ht="15">
      <c r="P61" s="12"/>
    </row>
    <row r="62" ht="15">
      <c r="P62" s="12"/>
    </row>
    <row r="63" ht="15">
      <c r="P63" s="12"/>
    </row>
    <row r="64" ht="15">
      <c r="P64" s="12"/>
    </row>
    <row r="65" ht="15">
      <c r="P65" s="12"/>
    </row>
    <row r="66" ht="15">
      <c r="P66" s="12"/>
    </row>
    <row r="67" ht="15">
      <c r="P67" s="12"/>
    </row>
    <row r="68" ht="15">
      <c r="P68" s="12"/>
    </row>
    <row r="69" ht="15">
      <c r="P69" s="12"/>
    </row>
    <row r="70" ht="15">
      <c r="P70" s="12"/>
    </row>
    <row r="71" ht="15">
      <c r="P71" s="12"/>
    </row>
    <row r="72" ht="15">
      <c r="P72" s="12"/>
    </row>
    <row r="73" ht="15">
      <c r="P73" s="12"/>
    </row>
    <row r="74" ht="15">
      <c r="P74" s="12"/>
    </row>
    <row r="75" ht="15">
      <c r="P75" s="12"/>
    </row>
    <row r="76" ht="15">
      <c r="P76" s="12"/>
    </row>
    <row r="77" ht="15">
      <c r="P77" s="12"/>
    </row>
    <row r="78" ht="15">
      <c r="P78" s="12"/>
    </row>
    <row r="79" ht="15">
      <c r="P79" s="12"/>
    </row>
    <row r="80" ht="15">
      <c r="P80" s="12"/>
    </row>
    <row r="81" ht="15">
      <c r="P81" s="12"/>
    </row>
    <row r="82" ht="15">
      <c r="P82" s="1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view="pageBreakPreview" zoomScaleSheetLayoutView="100" zoomScalePageLayoutView="85" workbookViewId="0" topLeftCell="A1">
      <selection activeCell="C13" sqref="C13"/>
    </sheetView>
  </sheetViews>
  <sheetFormatPr defaultColWidth="9.00390625" defaultRowHeight="12.75"/>
  <cols>
    <col min="1" max="1" width="5.125" style="12" customWidth="1"/>
    <col min="2" max="2" width="23.625" style="12" customWidth="1"/>
    <col min="3" max="3" width="13.00390625" style="12" customWidth="1"/>
    <col min="4" max="4" width="20.87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9.37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51"/>
      <c r="H2" s="151"/>
      <c r="I2" s="151"/>
    </row>
    <row r="3" ht="15">
      <c r="N3" s="29" t="s">
        <v>66</v>
      </c>
    </row>
    <row r="4" spans="2:17" ht="15">
      <c r="B4" s="19" t="s">
        <v>13</v>
      </c>
      <c r="C4" s="8">
        <v>7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SUM(N11:N11)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47"/>
      <c r="M8" s="47"/>
      <c r="N8" s="47"/>
      <c r="O8" s="47"/>
      <c r="Q8" s="12"/>
    </row>
    <row r="9" spans="2:17" ht="15">
      <c r="B9" s="19"/>
      <c r="Q9" s="12"/>
    </row>
    <row r="10" spans="1:14" s="19" customFormat="1" ht="78" customHeight="1">
      <c r="A10" s="68" t="s">
        <v>43</v>
      </c>
      <c r="B10" s="68" t="s">
        <v>14</v>
      </c>
      <c r="C10" s="68" t="s">
        <v>15</v>
      </c>
      <c r="D10" s="68" t="s">
        <v>56</v>
      </c>
      <c r="E10" s="69" t="s">
        <v>65</v>
      </c>
      <c r="F10" s="70"/>
      <c r="G10" s="68" t="str">
        <f>"Nazwa handlowa /
"&amp;C10&amp;" / 
"&amp;D10</f>
        <v>Nazwa handlowa /
Dawka / 
Postać /Opakowanie</v>
      </c>
      <c r="H10" s="68" t="s">
        <v>60</v>
      </c>
      <c r="I10" s="68" t="str">
        <f>B10</f>
        <v>Skład</v>
      </c>
      <c r="J10" s="68" t="s">
        <v>61</v>
      </c>
      <c r="K10" s="68" t="s">
        <v>35</v>
      </c>
      <c r="L10" s="106" t="s">
        <v>126</v>
      </c>
      <c r="M10" s="106" t="s">
        <v>73</v>
      </c>
      <c r="N10" s="68" t="s">
        <v>16</v>
      </c>
    </row>
    <row r="11" spans="1:14" ht="36">
      <c r="A11" s="99" t="s">
        <v>1</v>
      </c>
      <c r="B11" s="64" t="s">
        <v>123</v>
      </c>
      <c r="C11" s="64" t="s">
        <v>124</v>
      </c>
      <c r="D11" s="64" t="s">
        <v>125</v>
      </c>
      <c r="E11" s="105">
        <v>40</v>
      </c>
      <c r="F11" s="97" t="s">
        <v>108</v>
      </c>
      <c r="G11" s="76" t="s">
        <v>57</v>
      </c>
      <c r="H11" s="76"/>
      <c r="I11" s="76"/>
      <c r="J11" s="77"/>
      <c r="K11" s="76"/>
      <c r="L11" s="76" t="str">
        <f>IF(K11=0,"0,00",IF(K11&gt;0,ROUND(E11/K11,2)))</f>
        <v>0,00</v>
      </c>
      <c r="M11" s="76"/>
      <c r="N11" s="78">
        <f>ROUND(L11*ROUND(M11,2),2)</f>
        <v>0</v>
      </c>
    </row>
    <row r="12" spans="1:14" ht="23.25" customHeight="1">
      <c r="A12" s="165"/>
      <c r="B12" s="165"/>
      <c r="C12" s="165"/>
      <c r="D12" s="165"/>
      <c r="E12" s="59"/>
      <c r="F12" s="1"/>
      <c r="G12" s="41"/>
      <c r="H12" s="41"/>
      <c r="I12" s="41"/>
      <c r="J12" s="42"/>
      <c r="K12" s="41"/>
      <c r="L12" s="41"/>
      <c r="M12" s="41"/>
      <c r="N12" s="43"/>
    </row>
    <row r="13" spans="2:17" ht="19.5" customHeight="1">
      <c r="B13" s="60"/>
      <c r="C13" s="60"/>
      <c r="D13" s="60"/>
      <c r="E13" s="60"/>
      <c r="F13" s="60"/>
      <c r="G13" s="41"/>
      <c r="H13" s="41"/>
      <c r="I13" s="41"/>
      <c r="J13" s="42"/>
      <c r="K13" s="41"/>
      <c r="L13" s="41"/>
      <c r="M13" s="41"/>
      <c r="N13" s="43"/>
      <c r="Q13" s="12"/>
    </row>
    <row r="14" s="28" customFormat="1" ht="15">
      <c r="E14" s="58"/>
    </row>
    <row r="15" s="28" customFormat="1" ht="15">
      <c r="E15" s="58"/>
    </row>
    <row r="16" s="28" customFormat="1" ht="15">
      <c r="E16" s="58"/>
    </row>
    <row r="17" spans="2:17" ht="15">
      <c r="B17" s="28"/>
      <c r="Q17" s="12"/>
    </row>
    <row r="18" spans="2:17" ht="34.5" customHeight="1">
      <c r="B18" s="148"/>
      <c r="C18" s="158"/>
      <c r="D18" s="158"/>
      <c r="E18" s="158"/>
      <c r="F18" s="158"/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</sheetData>
  <sheetProtection/>
  <mergeCells count="4">
    <mergeCell ref="G2:I2"/>
    <mergeCell ref="H6:I6"/>
    <mergeCell ref="B18:F18"/>
    <mergeCell ref="A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zoomScale="85" zoomScaleNormal="85" zoomScalePageLayoutView="80" workbookViewId="0" topLeftCell="A1">
      <selection activeCell="I18" sqref="I18"/>
    </sheetView>
  </sheetViews>
  <sheetFormatPr defaultColWidth="9.00390625" defaultRowHeight="12.75"/>
  <cols>
    <col min="1" max="1" width="5.125" style="12" customWidth="1"/>
    <col min="2" max="2" width="23.00390625" style="12" customWidth="1"/>
    <col min="3" max="3" width="19.125" style="12" customWidth="1"/>
    <col min="4" max="4" width="21.75390625" style="12" customWidth="1"/>
    <col min="5" max="5" width="10.625" style="13" customWidth="1"/>
    <col min="6" max="6" width="12.875" style="12" customWidth="1"/>
    <col min="7" max="7" width="27.25390625" style="12" customWidth="1"/>
    <col min="8" max="8" width="17.625" style="12" customWidth="1"/>
    <col min="9" max="9" width="15.125" style="12" customWidth="1"/>
    <col min="10" max="10" width="20.375" style="12" customWidth="1"/>
    <col min="11" max="14" width="15.2539062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28" t="str">
        <f>'formularz oferty'!C4</f>
        <v>DFP.271.204.2018.AJ</v>
      </c>
      <c r="N1" s="29" t="s">
        <v>59</v>
      </c>
      <c r="S1" s="28"/>
      <c r="T1" s="28"/>
    </row>
    <row r="2" spans="7:9" ht="15">
      <c r="G2" s="151"/>
      <c r="H2" s="151"/>
      <c r="I2" s="151"/>
    </row>
    <row r="3" ht="15">
      <c r="N3" s="29" t="s">
        <v>66</v>
      </c>
    </row>
    <row r="4" spans="2:17" ht="15">
      <c r="B4" s="19" t="s">
        <v>13</v>
      </c>
      <c r="C4" s="8">
        <v>8</v>
      </c>
      <c r="D4" s="10"/>
      <c r="E4" s="5"/>
      <c r="F4" s="1"/>
      <c r="G4" s="31" t="s">
        <v>18</v>
      </c>
      <c r="H4" s="1"/>
      <c r="I4" s="10"/>
      <c r="J4" s="1"/>
      <c r="K4" s="1"/>
      <c r="L4" s="1"/>
      <c r="M4" s="1"/>
      <c r="N4" s="1"/>
      <c r="Q4" s="12"/>
    </row>
    <row r="5" spans="2:17" ht="15">
      <c r="B5" s="19"/>
      <c r="C5" s="10"/>
      <c r="D5" s="10"/>
      <c r="E5" s="5"/>
      <c r="F5" s="1"/>
      <c r="G5" s="31"/>
      <c r="H5" s="1"/>
      <c r="I5" s="10"/>
      <c r="J5" s="1"/>
      <c r="K5" s="1"/>
      <c r="L5" s="1"/>
      <c r="M5" s="1"/>
      <c r="N5" s="1"/>
      <c r="Q5" s="12"/>
    </row>
    <row r="6" spans="1:17" ht="15">
      <c r="A6" s="19"/>
      <c r="B6" s="19"/>
      <c r="C6" s="32"/>
      <c r="D6" s="32"/>
      <c r="E6" s="5"/>
      <c r="F6" s="1"/>
      <c r="G6" s="9" t="s">
        <v>0</v>
      </c>
      <c r="H6" s="156">
        <f>SUM(N11:N12)</f>
        <v>0</v>
      </c>
      <c r="I6" s="157"/>
      <c r="Q6" s="12"/>
    </row>
    <row r="7" spans="1:17" ht="15">
      <c r="A7" s="19"/>
      <c r="C7" s="1"/>
      <c r="D7" s="1"/>
      <c r="E7" s="5"/>
      <c r="F7" s="1"/>
      <c r="G7" s="1"/>
      <c r="H7" s="1"/>
      <c r="I7" s="1"/>
      <c r="J7" s="1"/>
      <c r="K7" s="1"/>
      <c r="L7" s="1"/>
      <c r="Q7" s="12"/>
    </row>
    <row r="8" spans="1:17" ht="1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5">
      <c r="B9" s="19"/>
      <c r="Q9" s="12"/>
    </row>
    <row r="10" spans="1:14" s="19" customFormat="1" ht="73.5" customHeight="1">
      <c r="A10" s="8" t="s">
        <v>43</v>
      </c>
      <c r="B10" s="8" t="s">
        <v>14</v>
      </c>
      <c r="C10" s="8" t="s">
        <v>15</v>
      </c>
      <c r="D10" s="8" t="s">
        <v>56</v>
      </c>
      <c r="E10" s="35" t="s">
        <v>65</v>
      </c>
      <c r="F10" s="36"/>
      <c r="G10" s="8" t="str">
        <f>"Nazwa handlowa /
"&amp;C10&amp;" / 
"&amp;D10</f>
        <v>Nazwa handlowa /
Dawka / 
Postać /Opakowanie</v>
      </c>
      <c r="H10" s="8" t="s">
        <v>60</v>
      </c>
      <c r="I10" s="8" t="str">
        <f>B10</f>
        <v>Skład</v>
      </c>
      <c r="J10" s="8" t="s">
        <v>99</v>
      </c>
      <c r="K10" s="8" t="s">
        <v>101</v>
      </c>
      <c r="L10" s="8" t="s">
        <v>36</v>
      </c>
      <c r="M10" s="8" t="s">
        <v>37</v>
      </c>
      <c r="N10" s="8" t="s">
        <v>16</v>
      </c>
    </row>
    <row r="11" spans="1:14" ht="82.5" customHeight="1">
      <c r="A11" s="49" t="s">
        <v>1</v>
      </c>
      <c r="B11" s="48" t="s">
        <v>87</v>
      </c>
      <c r="C11" s="111" t="s">
        <v>88</v>
      </c>
      <c r="D11" s="107" t="s">
        <v>127</v>
      </c>
      <c r="E11" s="108">
        <v>500</v>
      </c>
      <c r="F11" s="109" t="s">
        <v>108</v>
      </c>
      <c r="G11" s="50" t="s">
        <v>57</v>
      </c>
      <c r="H11" s="50"/>
      <c r="I11" s="50"/>
      <c r="J11" s="51"/>
      <c r="K11" s="50"/>
      <c r="L11" s="50" t="str">
        <f>IF(K11=0,"0,00",IF(K11&gt;0,ROUND(E11/K11,2)))</f>
        <v>0,00</v>
      </c>
      <c r="M11" s="50"/>
      <c r="N11" s="52">
        <f>ROUND(L11*ROUND(M11,2),2)</f>
        <v>0</v>
      </c>
    </row>
    <row r="12" spans="1:14" ht="73.5" customHeight="1">
      <c r="A12" s="49" t="s">
        <v>2</v>
      </c>
      <c r="B12" s="37" t="s">
        <v>87</v>
      </c>
      <c r="C12" s="112" t="s">
        <v>89</v>
      </c>
      <c r="D12" s="107" t="s">
        <v>128</v>
      </c>
      <c r="E12" s="110">
        <v>250</v>
      </c>
      <c r="F12" s="98" t="s">
        <v>108</v>
      </c>
      <c r="G12" s="50" t="s">
        <v>57</v>
      </c>
      <c r="H12" s="38"/>
      <c r="I12" s="38"/>
      <c r="J12" s="39"/>
      <c r="K12" s="38"/>
      <c r="L12" s="50" t="str">
        <f>IF(K12=0,"0,00",IF(K12&gt;0,ROUND(E12/K12,2)))</f>
        <v>0,00</v>
      </c>
      <c r="M12" s="38"/>
      <c r="N12" s="52">
        <f>ROUND(L12*ROUND(M12,2),2)</f>
        <v>0</v>
      </c>
    </row>
    <row r="13" spans="1:14" ht="30" customHeight="1">
      <c r="A13" s="54"/>
      <c r="B13" s="166" t="s">
        <v>90</v>
      </c>
      <c r="C13" s="166"/>
      <c r="D13" s="61"/>
      <c r="E13" s="62"/>
      <c r="F13" s="54"/>
      <c r="G13" s="55"/>
      <c r="H13" s="55"/>
      <c r="I13" s="55"/>
      <c r="J13" s="56"/>
      <c r="K13" s="55"/>
      <c r="L13" s="55"/>
      <c r="M13" s="55"/>
      <c r="N13" s="57"/>
    </row>
    <row r="14" ht="15">
      <c r="Q14" s="12"/>
    </row>
    <row r="15" s="28" customFormat="1" ht="15">
      <c r="E15" s="58"/>
    </row>
    <row r="16" s="28" customFormat="1" ht="15">
      <c r="E16" s="58"/>
    </row>
    <row r="17" spans="2:6" s="28" customFormat="1" ht="33" customHeight="1">
      <c r="B17" s="151"/>
      <c r="C17" s="158"/>
      <c r="D17" s="158"/>
      <c r="E17" s="158"/>
      <c r="F17" s="158"/>
    </row>
    <row r="18" spans="2:17" ht="37.5" customHeight="1">
      <c r="B18" s="148"/>
      <c r="C18" s="158"/>
      <c r="D18" s="158"/>
      <c r="E18" s="158"/>
      <c r="F18" s="158"/>
      <c r="Q18" s="12"/>
    </row>
    <row r="19" ht="15">
      <c r="Q19" s="12"/>
    </row>
    <row r="20" ht="15">
      <c r="Q20" s="12"/>
    </row>
    <row r="21" ht="15">
      <c r="Q21" s="12"/>
    </row>
    <row r="22" ht="15">
      <c r="Q22" s="12"/>
    </row>
    <row r="23" ht="15">
      <c r="Q23" s="12"/>
    </row>
    <row r="24" ht="15">
      <c r="Q24" s="12"/>
    </row>
    <row r="25" ht="15">
      <c r="Q25" s="12"/>
    </row>
    <row r="26" ht="15">
      <c r="Q26" s="12"/>
    </row>
    <row r="27" ht="15">
      <c r="Q27" s="12"/>
    </row>
    <row r="28" ht="15">
      <c r="Q28" s="12"/>
    </row>
    <row r="29" ht="15">
      <c r="Q29" s="12"/>
    </row>
    <row r="30" ht="15">
      <c r="Q30" s="12"/>
    </row>
    <row r="31" ht="15">
      <c r="Q31" s="12"/>
    </row>
    <row r="32" ht="15">
      <c r="Q32" s="12"/>
    </row>
    <row r="33" ht="15">
      <c r="Q33" s="12"/>
    </row>
    <row r="34" ht="15">
      <c r="Q34" s="12"/>
    </row>
    <row r="35" ht="15">
      <c r="Q35" s="12"/>
    </row>
    <row r="36" ht="15">
      <c r="Q36" s="12"/>
    </row>
    <row r="37" ht="15">
      <c r="Q37" s="12"/>
    </row>
    <row r="38" ht="15">
      <c r="Q38" s="12"/>
    </row>
    <row r="39" ht="15">
      <c r="Q39" s="12"/>
    </row>
    <row r="40" ht="15">
      <c r="Q40" s="12"/>
    </row>
    <row r="41" ht="15">
      <c r="Q41" s="12"/>
    </row>
    <row r="42" ht="15">
      <c r="Q42" s="12"/>
    </row>
    <row r="43" ht="15">
      <c r="Q43" s="12"/>
    </row>
    <row r="44" ht="15">
      <c r="Q44" s="12"/>
    </row>
    <row r="45" ht="15">
      <c r="Q45" s="12"/>
    </row>
    <row r="46" ht="15">
      <c r="Q46" s="12"/>
    </row>
    <row r="47" ht="15">
      <c r="Q47" s="12"/>
    </row>
    <row r="48" ht="15">
      <c r="Q48" s="12"/>
    </row>
    <row r="49" ht="15">
      <c r="Q49" s="12"/>
    </row>
    <row r="50" ht="15">
      <c r="Q50" s="12"/>
    </row>
    <row r="51" ht="15">
      <c r="Q51" s="12"/>
    </row>
    <row r="52" ht="15">
      <c r="Q52" s="12"/>
    </row>
    <row r="53" ht="15">
      <c r="Q53" s="12"/>
    </row>
    <row r="54" ht="15">
      <c r="Q54" s="12"/>
    </row>
    <row r="55" ht="15">
      <c r="Q55" s="12"/>
    </row>
    <row r="56" ht="15">
      <c r="Q56" s="12"/>
    </row>
    <row r="57" ht="15">
      <c r="Q57" s="12"/>
    </row>
    <row r="58" ht="15">
      <c r="Q58" s="12"/>
    </row>
    <row r="59" ht="15">
      <c r="Q59" s="12"/>
    </row>
    <row r="60" ht="15">
      <c r="Q60" s="12"/>
    </row>
    <row r="61" ht="15">
      <c r="Q61" s="12"/>
    </row>
    <row r="62" ht="15">
      <c r="Q62" s="12"/>
    </row>
    <row r="63" ht="15">
      <c r="Q63" s="12"/>
    </row>
    <row r="64" ht="15">
      <c r="Q64" s="12"/>
    </row>
    <row r="65" ht="15">
      <c r="Q65" s="12"/>
    </row>
    <row r="66" ht="15">
      <c r="Q66" s="12"/>
    </row>
    <row r="67" ht="15">
      <c r="Q67" s="12"/>
    </row>
    <row r="68" ht="15">
      <c r="Q68" s="12"/>
    </row>
    <row r="69" ht="15">
      <c r="Q69" s="12"/>
    </row>
    <row r="70" ht="15">
      <c r="Q70" s="12"/>
    </row>
    <row r="71" ht="15">
      <c r="Q71" s="12"/>
    </row>
    <row r="72" ht="15">
      <c r="Q72" s="12"/>
    </row>
    <row r="73" ht="15">
      <c r="Q73" s="12"/>
    </row>
    <row r="74" ht="15">
      <c r="Q74" s="12"/>
    </row>
    <row r="75" ht="15">
      <c r="Q75" s="12"/>
    </row>
    <row r="76" ht="15">
      <c r="Q76" s="12"/>
    </row>
    <row r="77" ht="15">
      <c r="Q77" s="12"/>
    </row>
    <row r="78" ht="15">
      <c r="Q78" s="12"/>
    </row>
    <row r="79" ht="15">
      <c r="Q79" s="12"/>
    </row>
    <row r="80" ht="15">
      <c r="Q80" s="12"/>
    </row>
    <row r="81" ht="15">
      <c r="Q81" s="12"/>
    </row>
    <row r="82" ht="15">
      <c r="Q82" s="12"/>
    </row>
    <row r="83" ht="15">
      <c r="Q83" s="12"/>
    </row>
    <row r="84" ht="15">
      <c r="Q84" s="12"/>
    </row>
    <row r="85" ht="15">
      <c r="Q85" s="12"/>
    </row>
    <row r="86" ht="15">
      <c r="Q86" s="12"/>
    </row>
    <row r="87" ht="15">
      <c r="Q87" s="12"/>
    </row>
  </sheetData>
  <sheetProtection/>
  <mergeCells count="5">
    <mergeCell ref="G2:I2"/>
    <mergeCell ref="H6:I6"/>
    <mergeCell ref="B17:F17"/>
    <mergeCell ref="B18:F18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2018-07-26T12:39:11Z</cp:lastPrinted>
  <dcterms:created xsi:type="dcterms:W3CDTF">2003-05-16T10:10:29Z</dcterms:created>
  <dcterms:modified xsi:type="dcterms:W3CDTF">2018-11-20T13:08:11Z</dcterms:modified>
  <cp:category/>
  <cp:version/>
  <cp:contentType/>
  <cp:contentStatus/>
</cp:coreProperties>
</file>