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818" activeTab="0"/>
  </bookViews>
  <sheets>
    <sheet name="Zał. 1a" sheetId="1" r:id="rId1"/>
  </sheets>
  <definedNames>
    <definedName name="_xlnm.Print_Area" localSheetId="0">'Zał. 1a'!$A$1:$J$35</definedName>
  </definedNames>
  <calcPr fullCalcOnLoad="1"/>
</workbook>
</file>

<file path=xl/sharedStrings.xml><?xml version="1.0" encoding="utf-8"?>
<sst xmlns="http://schemas.openxmlformats.org/spreadsheetml/2006/main" count="60" uniqueCount="54">
  <si>
    <t>2.</t>
  </si>
  <si>
    <t>3.</t>
  </si>
  <si>
    <t>załącznik nr 1a do specyfikacji</t>
  </si>
  <si>
    <t>Ilość</t>
  </si>
  <si>
    <t>załącznik nr ….. do umowy</t>
  </si>
  <si>
    <t>Przedmiot zamówienia</t>
  </si>
  <si>
    <t>Lp.</t>
  </si>
  <si>
    <t>Nazwa oferowanego produktu</t>
  </si>
  <si>
    <t>Cena jednostkowa brutto***</t>
  </si>
  <si>
    <t>Cena brutto oferowanej ilości</t>
  </si>
  <si>
    <t>1</t>
  </si>
  <si>
    <t>Numer katalogowy (jeżli istnieje)</t>
  </si>
  <si>
    <t>2</t>
  </si>
  <si>
    <t>3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</si>
  <si>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</si>
  <si>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</si>
  <si>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</si>
  <si>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Założony czas pracy urządzenia (1 szt.) w godzinach [h]</t>
  </si>
  <si>
    <t>Lp</t>
  </si>
  <si>
    <t>Przedmiot</t>
  </si>
  <si>
    <t>Jm</t>
  </si>
  <si>
    <t>Opis dzierżawionych urządzeń</t>
  </si>
  <si>
    <t>Koszt brutto za 1 miesiąc dzierżawy 1 urządzenia</t>
  </si>
  <si>
    <t>miesiąc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</si>
  <si>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</si>
  <si>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Koszt zużycia energi elektrycznej:</t>
  </si>
  <si>
    <t>Przyjęty koszt 1 kWh [zł]</t>
  </si>
  <si>
    <t>Moc oferowanego urządzenia (1 szt.) w watach [W]</t>
  </si>
  <si>
    <t>Koszt zużycia energii elektrycznej przez 1 urządzenie</t>
  </si>
  <si>
    <t>Koszt brutto za 36 miesięcy dzierżawy za 1 urządzenie</t>
  </si>
  <si>
    <t xml:space="preserve">1. Nazwa i typ:                                           2. Producent:                                                             3. Kraj produkcji:
4. Rok produkcji:   
5. Nr seryjny:              </t>
  </si>
  <si>
    <t>Dzierżawa aparatu (ów) w technologii Real time PCR</t>
  </si>
  <si>
    <t>Materiały zużywalne niezbędne do wykonania oznaczeń kompatybilne z oferowanym aparatem (aparatami)</t>
  </si>
  <si>
    <t>Zestawy do automatycznej ekstrakcji wirusowego DNA/RNA kompatybilne (posiadające walidacje Producenta) z automatycznym ekstraktorem kwasów nukleinowych croBEE NA16 Nucleic Acid Extraction System</t>
  </si>
  <si>
    <t>Zestawy CE IVD ("panel neurologiczny") do jednoczasowego wykrywania DNA/RNA, co najmniej następujących patogenów wirusowych i bakteryjnych: enterovirus, wirus Epstein-Barr (EBV); Herpes Simpex typ 1 oraz typ 2; ludzki Adenowirus; ludzki Cytomegalovirus; human Herpesvirus 6 oraz 7; Parechovirus; Parvovirus B19; Varicella zoster virus (VZV); Haemophilus influenzae;  Neisseria meningitidis; Streptococcus pneumoniae</t>
  </si>
  <si>
    <t>1.</t>
  </si>
  <si>
    <t>5000 izolacji</t>
  </si>
  <si>
    <t>3800 oznaczeń wraz  z kontrolami</t>
  </si>
  <si>
    <r>
      <t xml:space="preserve">1.                               
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</si>
  <si>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 xml:space="preserve">1.                                
2.                
3.                                             4.                                                    5.(można wypełnić przy zawieraniu umowy)
                             </t>
  </si>
  <si>
    <t>Dzierżawa aparatu w technologii Real time PCR*</t>
  </si>
  <si>
    <t xml:space="preserve">Dzierżawa aparatu w technologii Real time PCR
</t>
  </si>
  <si>
    <t>Koszt dzierżawy aparatu(ów)(B)</t>
  </si>
  <si>
    <t>4000 sztuk</t>
  </si>
  <si>
    <t>**bez kosztu zużycia energii elektrycznej</t>
  </si>
  <si>
    <t>*Druga sztuka (tylko w przypadku jeśli ilość pozycji w termocyklerze zaoferowanym w poz. 1 jest mniejsza niz 96)</t>
  </si>
  <si>
    <t>aparat w technologii Real time PCR będąc przedmiotem dzierżawy zaoferowany w pozycji 1</t>
  </si>
  <si>
    <t>aparat w technologii Real time PCR będący przedmiotem dzierżawy zaoferowany w pozycji 2*</t>
  </si>
  <si>
    <t>RAZEM:</t>
  </si>
  <si>
    <t>DFP.271.17.2019.SP</t>
  </si>
  <si>
    <t>**Cena oferty brutto 
 (A)+(B)</t>
  </si>
  <si>
    <t>Cena brutto(A)</t>
  </si>
  <si>
    <t>Ilość oznaczeń:
 wraz z kontrolami  
na 36 miesiące</t>
  </si>
  <si>
    <t xml:space="preserve">Przedmiot zamówienia: Dostawa zestawów CE IVD oraz materiałów zużywalnych do jednoczasowego wykrywania DNA/RNA różnych patogenów wraz z dzierżawą aparatów do jednoczesnego przeprowadzenia zautomatyzowanej reakcji amplifikacji/detekcji w technologii Real-time PCR.
w technologii Real-time PCR wraz z dostawą zestawów CE IVD do jednoczasowego wykrywania DNA/RNA różnych patogenów w Zakładzie Mikrobiologii Szpitala Uniwersyteckiego w Krakowie.”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</si>
</sst>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ddd\,\ d\ mmmm\ yyyy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sz val="9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10"/>
      <name val="Times New Roman"/>
      <family val="1"/>
    </font>
    <font>
      <b/>
      <u val="single"/>
      <sz val="10"/>
      <color indexed="10"/>
      <name val="Garamond"/>
      <family val="1"/>
    </font>
    <font>
      <b/>
      <u val="single"/>
      <sz val="11"/>
      <color indexed="10"/>
      <name val="Garamond"/>
      <family val="1"/>
    </font>
    <font>
      <i/>
      <sz val="9"/>
      <color indexed="10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9"/>
      <color theme="1"/>
      <name val="Garamond"/>
      <family val="1"/>
    </font>
    <font>
      <sz val="11"/>
      <color rgb="FFFF0000"/>
      <name val="Garamond"/>
      <family val="1"/>
    </font>
    <font>
      <sz val="11"/>
      <color rgb="FFFF0000"/>
      <name val="Times New Roman"/>
      <family val="1"/>
    </font>
    <font>
      <b/>
      <u val="single"/>
      <sz val="10"/>
      <color rgb="FFFF0000"/>
      <name val="Garamond"/>
      <family val="1"/>
    </font>
    <font>
      <b/>
      <u val="single"/>
      <sz val="11"/>
      <color rgb="FFFF0000"/>
      <name val="Garamond"/>
      <family val="1"/>
    </font>
    <font>
      <i/>
      <sz val="9"/>
      <color rgb="FFFF0000"/>
      <name val="Times New Roman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vertical="top" wrapText="1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9" fontId="59" fillId="0" borderId="0" xfId="0" applyNumberFormat="1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44" fontId="60" fillId="33" borderId="0" xfId="0" applyNumberFormat="1" applyFont="1" applyFill="1" applyBorder="1" applyAlignment="1" applyProtection="1">
      <alignment horizontal="left" vertical="top" wrapText="1"/>
      <protection locked="0"/>
    </xf>
    <xf numFmtId="0" fontId="60" fillId="33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center" vertical="center" wrapText="1"/>
      <protection locked="0"/>
    </xf>
    <xf numFmtId="0" fontId="60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Border="1" applyAlignment="1">
      <alignment horizontal="left" vertical="center" wrapText="1"/>
      <protection/>
    </xf>
    <xf numFmtId="0" fontId="60" fillId="34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Fill="1" applyBorder="1" applyAlignment="1" applyProtection="1">
      <alignment vertical="center" wrapText="1"/>
      <protection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0" fillId="0" borderId="10" xfId="0" applyNumberFormat="1" applyFont="1" applyFill="1" applyBorder="1" applyAlignment="1">
      <alignment horizontal="left" vertical="top" wrapText="1"/>
    </xf>
    <xf numFmtId="0" fontId="61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top" wrapText="1"/>
    </xf>
    <xf numFmtId="0" fontId="60" fillId="0" borderId="0" xfId="62" applyFont="1" applyBorder="1" applyAlignment="1">
      <alignment horizontal="center" vertical="center" wrapText="1"/>
      <protection/>
    </xf>
    <xf numFmtId="0" fontId="61" fillId="0" borderId="0" xfId="62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44" fontId="6" fillId="0" borderId="0" xfId="0" applyNumberFormat="1" applyFont="1" applyFill="1" applyBorder="1" applyAlignment="1" applyProtection="1">
      <alignment wrapText="1"/>
      <protection/>
    </xf>
    <xf numFmtId="0" fontId="60" fillId="0" borderId="10" xfId="62" applyFont="1" applyBorder="1" applyAlignment="1">
      <alignment horizontal="center" vertical="center" wrapText="1"/>
      <protection/>
    </xf>
    <xf numFmtId="0" fontId="60" fillId="0" borderId="10" xfId="6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62" applyFont="1" applyBorder="1" applyAlignment="1">
      <alignment horizontal="center" vertical="center" wrapText="1"/>
      <protection/>
    </xf>
    <xf numFmtId="0" fontId="63" fillId="0" borderId="10" xfId="6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6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center"/>
    </xf>
    <xf numFmtId="44" fontId="6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Fill="1" applyAlignment="1" applyProtection="1">
      <alignment horizont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3" fillId="36" borderId="10" xfId="0" applyFont="1" applyFill="1" applyBorder="1" applyAlignment="1" applyProtection="1">
      <alignment horizontal="right" vertical="center" wrapText="1"/>
      <protection/>
    </xf>
    <xf numFmtId="165" fontId="13" fillId="36" borderId="10" xfId="0" applyNumberFormat="1" applyFont="1" applyFill="1" applyBorder="1" applyAlignment="1" applyProtection="1">
      <alignment vertical="center" wrapText="1"/>
      <protection/>
    </xf>
    <xf numFmtId="0" fontId="11" fillId="36" borderId="12" xfId="0" applyFont="1" applyFill="1" applyBorder="1" applyAlignment="1">
      <alignment horizontal="right" vertical="center"/>
    </xf>
    <xf numFmtId="3" fontId="60" fillId="0" borderId="11" xfId="0" applyNumberFormat="1" applyFont="1" applyFill="1" applyBorder="1" applyAlignment="1" applyProtection="1">
      <alignment horizontal="center" vertical="center" wrapText="1"/>
      <protection/>
    </xf>
    <xf numFmtId="175" fontId="61" fillId="35" borderId="11" xfId="46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1" fillId="34" borderId="10" xfId="46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6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165" fontId="11" fillId="36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4" fillId="36" borderId="10" xfId="0" applyFont="1" applyFill="1" applyBorder="1" applyAlignment="1">
      <alignment horizontal="center" vertical="center"/>
    </xf>
    <xf numFmtId="44" fontId="64" fillId="0" borderId="10" xfId="0" applyNumberFormat="1" applyFont="1" applyBorder="1" applyAlignment="1">
      <alignment vertical="center"/>
    </xf>
    <xf numFmtId="2" fontId="4" fillId="0" borderId="11" xfId="0" applyNumberFormat="1" applyFont="1" applyFill="1" applyBorder="1" applyAlignment="1" applyProtection="1">
      <alignment vertical="center" wrapText="1"/>
      <protection locked="0"/>
    </xf>
    <xf numFmtId="2" fontId="6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10" xfId="62" applyFont="1" applyBorder="1" applyAlignment="1">
      <alignment horizontal="center" vertical="center" wrapText="1"/>
      <protection/>
    </xf>
    <xf numFmtId="0" fontId="66" fillId="0" borderId="0" xfId="0" applyFont="1" applyAlignment="1">
      <alignment wrapText="1"/>
    </xf>
    <xf numFmtId="0" fontId="67" fillId="0" borderId="10" xfId="62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>
      <alignment horizontal="left" vertical="top" wrapText="1"/>
    </xf>
    <xf numFmtId="0" fontId="64" fillId="36" borderId="10" xfId="0" applyFont="1" applyFill="1" applyBorder="1" applyAlignment="1">
      <alignment horizontal="left" vertical="top" wrapText="1"/>
    </xf>
    <xf numFmtId="0" fontId="68" fillId="0" borderId="0" xfId="0" applyFont="1" applyFill="1" applyAlignment="1" applyProtection="1">
      <alignment horizontal="left" vertical="top" wrapText="1"/>
      <protection locked="0"/>
    </xf>
    <xf numFmtId="49" fontId="65" fillId="0" borderId="11" xfId="0" applyNumberFormat="1" applyFont="1" applyFill="1" applyBorder="1" applyAlignment="1" applyProtection="1">
      <alignment horizontal="left" vertical="top" wrapText="1"/>
      <protection locked="0"/>
    </xf>
    <xf numFmtId="3" fontId="6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 horizontal="center" vertical="top" wrapText="1"/>
    </xf>
    <xf numFmtId="0" fontId="60" fillId="0" borderId="0" xfId="0" applyFont="1" applyFill="1" applyAlignment="1">
      <alignment horizontal="left" vertical="top" wrapText="1"/>
    </xf>
    <xf numFmtId="0" fontId="69" fillId="0" borderId="14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165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/>
    </xf>
    <xf numFmtId="49" fontId="8" fillId="35" borderId="15" xfId="0" applyNumberFormat="1" applyFont="1" applyFill="1" applyBorder="1" applyAlignment="1" applyProtection="1">
      <alignment horizontal="right" vertical="center" wrapText="1"/>
      <protection/>
    </xf>
    <xf numFmtId="49" fontId="8" fillId="35" borderId="13" xfId="0" applyNumberFormat="1" applyFont="1" applyFill="1" applyBorder="1" applyAlignment="1" applyProtection="1">
      <alignment horizontal="right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6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5" fillId="0" borderId="10" xfId="0" applyFont="1" applyFill="1" applyBorder="1" applyAlignment="1" applyProtection="1">
      <alignment horizontal="center" vertical="top" wrapText="1"/>
      <protection locked="0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3" xfId="59"/>
    <cellStyle name="Normalny 4" xfId="60"/>
    <cellStyle name="Normalny 7" xfId="61"/>
    <cellStyle name="Normalny 8" xfId="62"/>
    <cellStyle name="Normalny_wycena  nowakonsul JK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3 2" xfId="77"/>
    <cellStyle name="Walutowy 4" xfId="78"/>
    <cellStyle name="Złe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tabSelected="1" view="pageBreakPreview" zoomScale="90" zoomScaleNormal="93" zoomScaleSheetLayoutView="90" zoomScalePageLayoutView="80" workbookViewId="0" topLeftCell="A1">
      <selection activeCell="H7" sqref="H7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9.375" style="1" customWidth="1"/>
    <col min="4" max="4" width="29.625" style="8" customWidth="1"/>
    <col min="5" max="5" width="20.25390625" style="1" customWidth="1"/>
    <col min="6" max="6" width="25.875" style="1" customWidth="1"/>
    <col min="7" max="7" width="21.75390625" style="1" customWidth="1"/>
    <col min="8" max="8" width="20.625" style="1" customWidth="1"/>
    <col min="9" max="9" width="24.375" style="1" customWidth="1"/>
    <col min="10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">
        <v>49</v>
      </c>
      <c r="I1" s="9" t="s">
        <v>2</v>
      </c>
      <c r="M1" s="9"/>
      <c r="R1" s="2"/>
      <c r="S1" s="2"/>
    </row>
    <row r="2" spans="9:13" ht="15">
      <c r="I2" s="9" t="s">
        <v>4</v>
      </c>
      <c r="M2" s="9"/>
    </row>
    <row r="3" spans="1:16" ht="15">
      <c r="A3" s="4"/>
      <c r="C3" s="5"/>
      <c r="D3" s="6"/>
      <c r="E3" s="5"/>
      <c r="F3" s="5"/>
      <c r="G3" s="5"/>
      <c r="H3" s="5"/>
      <c r="I3" s="5"/>
      <c r="J3" s="5"/>
      <c r="K3" s="5"/>
      <c r="P3" s="1"/>
    </row>
    <row r="4" spans="1:12" s="10" customFormat="1" ht="30" customHeight="1">
      <c r="A4" s="11"/>
      <c r="B4" s="84" t="s">
        <v>53</v>
      </c>
      <c r="C4" s="84"/>
      <c r="D4" s="84"/>
      <c r="E4" s="84"/>
      <c r="F4" s="84"/>
      <c r="G4" s="84"/>
      <c r="H4" s="84"/>
      <c r="I4" s="84"/>
      <c r="L4" s="14"/>
    </row>
    <row r="5" spans="1:12" s="10" customFormat="1" ht="45">
      <c r="A5" s="11"/>
      <c r="B5" s="15"/>
      <c r="C5" s="83" t="s">
        <v>52</v>
      </c>
      <c r="D5" s="12"/>
      <c r="E5" s="13"/>
      <c r="F5" s="13"/>
      <c r="G5" s="13"/>
      <c r="H5" s="13"/>
      <c r="I5" s="13"/>
      <c r="L5" s="14"/>
    </row>
    <row r="6" spans="1:11" s="18" customFormat="1" ht="33.75" customHeight="1">
      <c r="A6" s="30" t="s">
        <v>6</v>
      </c>
      <c r="B6" s="30" t="s">
        <v>5</v>
      </c>
      <c r="C6" s="61" t="s">
        <v>3</v>
      </c>
      <c r="D6" s="13"/>
      <c r="E6" s="16"/>
      <c r="F6" s="17"/>
      <c r="G6" s="17"/>
      <c r="H6" s="17"/>
      <c r="I6" s="17"/>
      <c r="J6" s="10"/>
      <c r="K6" s="10"/>
    </row>
    <row r="7" spans="1:11" s="18" customFormat="1" ht="120">
      <c r="A7" s="19" t="s">
        <v>35</v>
      </c>
      <c r="B7" s="32" t="s">
        <v>34</v>
      </c>
      <c r="C7" s="63" t="s">
        <v>37</v>
      </c>
      <c r="D7" s="13"/>
      <c r="E7" s="16"/>
      <c r="F7" s="17"/>
      <c r="G7" s="17"/>
      <c r="H7" s="17"/>
      <c r="I7" s="17"/>
      <c r="J7" s="10"/>
      <c r="K7" s="10"/>
    </row>
    <row r="8" spans="1:11" s="18" customFormat="1" ht="35.25" customHeight="1">
      <c r="A8" s="19" t="s">
        <v>0</v>
      </c>
      <c r="B8" s="20" t="s">
        <v>32</v>
      </c>
      <c r="C8" s="62" t="s">
        <v>43</v>
      </c>
      <c r="D8" s="13"/>
      <c r="E8" s="16"/>
      <c r="F8" s="17"/>
      <c r="G8" s="17"/>
      <c r="H8" s="17"/>
      <c r="I8" s="17"/>
      <c r="J8" s="10"/>
      <c r="K8" s="10"/>
    </row>
    <row r="9" spans="1:11" s="18" customFormat="1" ht="60">
      <c r="A9" s="19" t="s">
        <v>1</v>
      </c>
      <c r="B9" s="20" t="s">
        <v>33</v>
      </c>
      <c r="C9" s="62" t="s">
        <v>36</v>
      </c>
      <c r="D9" s="13"/>
      <c r="E9" s="16"/>
      <c r="F9" s="17"/>
      <c r="G9" s="17"/>
      <c r="H9" s="17"/>
      <c r="I9" s="17"/>
      <c r="J9" s="10"/>
      <c r="K9" s="10"/>
    </row>
    <row r="10" spans="1:11" s="18" customFormat="1" ht="15">
      <c r="A10" s="21"/>
      <c r="B10" s="22"/>
      <c r="C10" s="23"/>
      <c r="D10" s="13"/>
      <c r="E10" s="16"/>
      <c r="F10" s="17"/>
      <c r="G10" s="17"/>
      <c r="H10" s="17"/>
      <c r="I10" s="17"/>
      <c r="J10" s="10"/>
      <c r="K10" s="10"/>
    </row>
    <row r="11" spans="1:9" s="10" customFormat="1" ht="15">
      <c r="A11" s="87"/>
      <c r="B11" s="87"/>
      <c r="C11" s="87"/>
      <c r="D11" s="87"/>
      <c r="E11" s="87"/>
      <c r="F11" s="87"/>
      <c r="G11" s="87"/>
      <c r="H11" s="87"/>
      <c r="I11" s="87"/>
    </row>
    <row r="12" spans="1:9" s="10" customFormat="1" ht="17.25" customHeight="1">
      <c r="A12" s="34"/>
      <c r="B12" s="88"/>
      <c r="C12" s="88"/>
      <c r="D12" s="88"/>
      <c r="E12" s="88"/>
      <c r="F12" s="88"/>
      <c r="G12" s="88"/>
      <c r="H12" s="88"/>
      <c r="I12" s="88"/>
    </row>
    <row r="13" spans="1:9" s="10" customFormat="1" ht="17.25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16" ht="30">
      <c r="A14" s="24" t="s">
        <v>18</v>
      </c>
      <c r="B14" s="24" t="s">
        <v>5</v>
      </c>
      <c r="C14" s="59" t="s">
        <v>3</v>
      </c>
      <c r="D14" s="24" t="s">
        <v>7</v>
      </c>
      <c r="E14" s="24" t="s">
        <v>11</v>
      </c>
      <c r="F14" s="24" t="s">
        <v>15</v>
      </c>
      <c r="G14" s="24" t="s">
        <v>14</v>
      </c>
      <c r="H14" s="25" t="s">
        <v>8</v>
      </c>
      <c r="I14" s="25" t="s">
        <v>9</v>
      </c>
      <c r="P14" s="1"/>
    </row>
    <row r="15" spans="1:16" ht="15">
      <c r="A15" s="67" t="s">
        <v>10</v>
      </c>
      <c r="B15" s="26"/>
      <c r="C15" s="58"/>
      <c r="D15" s="27"/>
      <c r="E15" s="27"/>
      <c r="F15" s="27"/>
      <c r="G15" s="27"/>
      <c r="H15" s="28"/>
      <c r="I15" s="29"/>
      <c r="P15" s="1"/>
    </row>
    <row r="16" spans="1:16" ht="18.75" customHeight="1">
      <c r="A16" s="67" t="s">
        <v>12</v>
      </c>
      <c r="B16" s="26"/>
      <c r="C16" s="58"/>
      <c r="D16" s="27"/>
      <c r="E16" s="27"/>
      <c r="F16" s="27"/>
      <c r="G16" s="27"/>
      <c r="H16" s="28"/>
      <c r="I16" s="29"/>
      <c r="P16" s="1"/>
    </row>
    <row r="17" spans="1:16" ht="15" customHeight="1">
      <c r="A17" s="67" t="s">
        <v>13</v>
      </c>
      <c r="B17" s="26"/>
      <c r="C17" s="58"/>
      <c r="D17" s="27"/>
      <c r="E17" s="27"/>
      <c r="F17" s="27"/>
      <c r="G17" s="27"/>
      <c r="H17" s="28"/>
      <c r="I17" s="29"/>
      <c r="P17" s="1"/>
    </row>
    <row r="18" spans="1:16" ht="21" customHeight="1">
      <c r="A18" s="93" t="s">
        <v>51</v>
      </c>
      <c r="B18" s="94"/>
      <c r="C18" s="94"/>
      <c r="D18" s="94"/>
      <c r="E18" s="94"/>
      <c r="F18" s="94"/>
      <c r="G18" s="94"/>
      <c r="H18" s="95"/>
      <c r="I18" s="29"/>
      <c r="P18" s="1"/>
    </row>
    <row r="19" spans="1:16" ht="30.75" customHeight="1">
      <c r="A19" s="35"/>
      <c r="B19" s="36" t="s">
        <v>31</v>
      </c>
      <c r="C19" s="37"/>
      <c r="D19" s="38"/>
      <c r="E19" s="38"/>
      <c r="F19" s="39"/>
      <c r="G19" s="40"/>
      <c r="H19" s="31"/>
      <c r="I19" s="31"/>
      <c r="P19" s="1"/>
    </row>
    <row r="20" spans="1:16" ht="62.25" customHeight="1">
      <c r="A20" s="41" t="s">
        <v>6</v>
      </c>
      <c r="B20" s="42" t="s">
        <v>19</v>
      </c>
      <c r="C20" s="43" t="s">
        <v>20</v>
      </c>
      <c r="D20" s="85" t="s">
        <v>21</v>
      </c>
      <c r="E20" s="86"/>
      <c r="F20" s="43" t="s">
        <v>22</v>
      </c>
      <c r="G20" s="43" t="s">
        <v>29</v>
      </c>
      <c r="H20" s="31"/>
      <c r="I20" s="31"/>
      <c r="P20" s="1"/>
    </row>
    <row r="21" spans="1:16" ht="15">
      <c r="A21" s="44">
        <v>1</v>
      </c>
      <c r="B21" s="45">
        <v>2</v>
      </c>
      <c r="C21" s="46">
        <v>3</v>
      </c>
      <c r="D21" s="46">
        <v>5</v>
      </c>
      <c r="E21" s="46">
        <v>6</v>
      </c>
      <c r="F21" s="46">
        <v>7</v>
      </c>
      <c r="G21" s="46">
        <v>8</v>
      </c>
      <c r="H21" s="5"/>
      <c r="P21" s="1"/>
    </row>
    <row r="22" spans="1:16" ht="89.25" customHeight="1">
      <c r="A22" s="41" t="s">
        <v>35</v>
      </c>
      <c r="B22" s="47" t="s">
        <v>41</v>
      </c>
      <c r="C22" s="43" t="s">
        <v>23</v>
      </c>
      <c r="D22" s="48" t="s">
        <v>24</v>
      </c>
      <c r="E22" s="49" t="s">
        <v>38</v>
      </c>
      <c r="F22" s="50"/>
      <c r="G22" s="51"/>
      <c r="H22" s="5"/>
      <c r="P22" s="1"/>
    </row>
    <row r="23" spans="1:16" ht="96" customHeight="1">
      <c r="A23" s="73" t="s">
        <v>0</v>
      </c>
      <c r="B23" s="75" t="s">
        <v>40</v>
      </c>
      <c r="C23" s="76" t="s">
        <v>23</v>
      </c>
      <c r="D23" s="77" t="s">
        <v>30</v>
      </c>
      <c r="E23" s="78" t="s">
        <v>39</v>
      </c>
      <c r="F23" s="68"/>
      <c r="G23" s="69"/>
      <c r="H23" s="5"/>
      <c r="P23" s="1"/>
    </row>
    <row r="24" spans="1:16" ht="42.75" customHeight="1">
      <c r="A24" s="52"/>
      <c r="B24" s="74" t="s">
        <v>45</v>
      </c>
      <c r="C24" s="52"/>
      <c r="D24" s="52"/>
      <c r="E24" s="52"/>
      <c r="F24" s="57" t="s">
        <v>42</v>
      </c>
      <c r="G24" s="64">
        <f>SUM(G22:G23)</f>
        <v>0</v>
      </c>
      <c r="P24" s="1"/>
    </row>
    <row r="25" spans="1:16" ht="15">
      <c r="A25" s="52"/>
      <c r="B25" s="52"/>
      <c r="C25" s="52"/>
      <c r="D25" s="52"/>
      <c r="E25" s="52"/>
      <c r="F25" s="52"/>
      <c r="G25" s="52"/>
      <c r="P25" s="1"/>
    </row>
    <row r="26" spans="1:16" ht="31.5">
      <c r="A26" s="53"/>
      <c r="B26" s="54"/>
      <c r="C26" s="54"/>
      <c r="D26" s="54"/>
      <c r="E26" s="54"/>
      <c r="F26" s="55" t="s">
        <v>50</v>
      </c>
      <c r="G26" s="56">
        <f>(G24+I18)</f>
        <v>0</v>
      </c>
      <c r="I26" s="79" t="s">
        <v>44</v>
      </c>
      <c r="P26" s="1"/>
    </row>
    <row r="27" ht="15">
      <c r="P27" s="1"/>
    </row>
    <row r="28" spans="2:16" ht="15">
      <c r="B28" s="1" t="s">
        <v>25</v>
      </c>
      <c r="P28" s="1"/>
    </row>
    <row r="29" spans="3:16" ht="79.5" customHeight="1">
      <c r="C29" s="65" t="s">
        <v>17</v>
      </c>
      <c r="D29" s="66" t="s">
        <v>26</v>
      </c>
      <c r="E29" s="65" t="s">
        <v>27</v>
      </c>
      <c r="F29" s="90" t="s">
        <v>28</v>
      </c>
      <c r="G29" s="91"/>
      <c r="P29" s="1"/>
    </row>
    <row r="30" spans="2:16" ht="29.25" customHeight="1">
      <c r="B30" s="7" t="s">
        <v>46</v>
      </c>
      <c r="C30" s="60">
        <v>3120</v>
      </c>
      <c r="D30" s="33">
        <v>0.27</v>
      </c>
      <c r="E30" s="70"/>
      <c r="F30" s="96">
        <f>(C30*D30*E30)/1000</f>
        <v>0</v>
      </c>
      <c r="G30" s="96"/>
      <c r="P30" s="1"/>
    </row>
    <row r="31" spans="2:16" ht="30">
      <c r="B31" s="80" t="s">
        <v>47</v>
      </c>
      <c r="C31" s="81">
        <v>3120</v>
      </c>
      <c r="D31" s="82">
        <v>0.27</v>
      </c>
      <c r="E31" s="71"/>
      <c r="F31" s="92">
        <f>(C31*D31*E31)/1000</f>
        <v>0</v>
      </c>
      <c r="G31" s="92"/>
      <c r="P31" s="1"/>
    </row>
    <row r="32" spans="5:16" ht="15">
      <c r="E32" s="72" t="s">
        <v>48</v>
      </c>
      <c r="F32" s="97">
        <f>F30+F31</f>
        <v>0</v>
      </c>
      <c r="G32" s="98"/>
      <c r="P32" s="1"/>
    </row>
    <row r="33" ht="15">
      <c r="P33" s="1"/>
    </row>
    <row r="34" ht="15">
      <c r="P34" s="1"/>
    </row>
    <row r="35" spans="2:16" ht="78" customHeight="1">
      <c r="B35" s="89" t="s">
        <v>16</v>
      </c>
      <c r="C35" s="89"/>
      <c r="D35" s="89"/>
      <c r="E35" s="89"/>
      <c r="F35" s="89"/>
      <c r="G35" s="89"/>
      <c r="H35" s="89"/>
      <c r="I35" s="89"/>
      <c r="J35" s="89"/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</sheetData>
  <sheetProtection/>
  <mergeCells count="11">
    <mergeCell ref="F32:G32"/>
    <mergeCell ref="B4:I4"/>
    <mergeCell ref="D20:E20"/>
    <mergeCell ref="A11:I11"/>
    <mergeCell ref="B12:I12"/>
    <mergeCell ref="A13:I13"/>
    <mergeCell ref="B35:J35"/>
    <mergeCell ref="F29:G29"/>
    <mergeCell ref="F31:G31"/>
    <mergeCell ref="A18:H18"/>
    <mergeCell ref="F30:G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2018-11-21T09:58:02Z</cp:lastPrinted>
  <dcterms:created xsi:type="dcterms:W3CDTF">2003-05-16T10:10:29Z</dcterms:created>
  <dcterms:modified xsi:type="dcterms:W3CDTF">2019-03-20T08:18:30Z</dcterms:modified>
  <cp:category/>
  <cp:version/>
  <cp:contentType/>
  <cp:contentStatus/>
</cp:coreProperties>
</file>