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2020\DFP.271.128.2020.DB-Mat.medyczne i niemedyczne\128. Pytania i odpowiedzi\"/>
    </mc:Choice>
  </mc:AlternateContent>
  <bookViews>
    <workbookView xWindow="0" yWindow="0" windowWidth="28800" windowHeight="12330" tabRatio="888" activeTab="3"/>
  </bookViews>
  <sheets>
    <sheet name="Formularz oferty" sheetId="1" r:id="rId1"/>
    <sheet name="część (1)" sheetId="2" r:id="rId2"/>
    <sheet name="część (2)" sheetId="48" r:id="rId3"/>
    <sheet name="część (3)" sheetId="49" r:id="rId4"/>
    <sheet name="część (4)" sheetId="50" r:id="rId5"/>
    <sheet name="część (5)" sheetId="51" r:id="rId6"/>
    <sheet name="część (6)" sheetId="52" r:id="rId7"/>
    <sheet name="część (7)" sheetId="66" r:id="rId8"/>
    <sheet name="część (8)" sheetId="67" r:id="rId9"/>
  </sheets>
  <definedNames>
    <definedName name="_xlnm.Print_Area" localSheetId="1">'część (1)'!$A$1:$H$13</definedName>
    <definedName name="_xlnm.Print_Area" localSheetId="2">'część (2)'!$A$1:$H$10</definedName>
    <definedName name="_xlnm.Print_Area" localSheetId="3">'część (3)'!$A$1:$H$14</definedName>
    <definedName name="_xlnm.Print_Area" localSheetId="4">'część (4)'!$A$1:$H$11</definedName>
    <definedName name="_xlnm.Print_Area" localSheetId="5">'część (5)'!$A$1:$H$21</definedName>
    <definedName name="_xlnm.Print_Area" localSheetId="6">'część (6)'!$A$1:$H$12</definedName>
    <definedName name="_xlnm.Print_Area" localSheetId="7">'część (7)'!$A$1:$H$11</definedName>
    <definedName name="_xlnm.Print_Area" localSheetId="8">'część (8)'!$A$1:$H$11</definedName>
    <definedName name="_xlnm.Print_Area" localSheetId="0">'Formularz oferty'!$A$1:$D$54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49" l="1"/>
  <c r="H10" i="67" l="1"/>
  <c r="H10" i="66"/>
  <c r="H11" i="51"/>
  <c r="H12" i="51"/>
  <c r="H13" i="51"/>
  <c r="H14" i="51"/>
  <c r="H15" i="51"/>
  <c r="H16" i="51"/>
  <c r="H17" i="51"/>
  <c r="H18" i="51"/>
  <c r="H19" i="51"/>
  <c r="H20" i="51"/>
  <c r="H10" i="51"/>
  <c r="H11" i="49"/>
  <c r="H10" i="49"/>
  <c r="H10" i="48"/>
  <c r="H11" i="2"/>
  <c r="H12" i="2"/>
  <c r="H13" i="2"/>
  <c r="H10" i="2"/>
  <c r="F7" i="67" l="1"/>
  <c r="F7" i="51"/>
  <c r="F7" i="66" l="1"/>
  <c r="H10" i="50"/>
  <c r="H10" i="52"/>
  <c r="F7" i="50" l="1"/>
  <c r="F7" i="52"/>
  <c r="F7" i="48"/>
  <c r="F7" i="49" l="1"/>
  <c r="F7" i="2" l="1"/>
  <c r="B1" i="67" l="1"/>
  <c r="B1" i="66"/>
  <c r="C27" i="1" l="1"/>
  <c r="C26" i="1"/>
  <c r="B1" i="2"/>
  <c r="B1" i="48"/>
  <c r="B1" i="49"/>
  <c r="B1" i="50"/>
  <c r="B1" i="51"/>
  <c r="B1" i="52"/>
  <c r="C25" i="1"/>
  <c r="C21" i="1"/>
  <c r="C24" i="1" l="1"/>
  <c r="C23" i="1"/>
  <c r="C22" i="1"/>
  <c r="C20" i="1"/>
</calcChain>
</file>

<file path=xl/sharedStrings.xml><?xml version="1.0" encoding="utf-8"?>
<sst xmlns="http://schemas.openxmlformats.org/spreadsheetml/2006/main" count="207" uniqueCount="99">
  <si>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</si>
  <si>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</si>
  <si>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</si>
  <si>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</si>
  <si>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</si>
  <si>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</si>
  <si>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</si>
  <si>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</si>
  <si>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</si>
  <si>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</si>
  <si>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</si>
  <si>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</si>
  <si>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</si>
  <si>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</si>
  <si>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</si>
  <si>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</si>
  <si>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</si>
  <si>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</si>
  <si>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</si>
  <si>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</si>
  <si>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</si>
  <si>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</si>
  <si>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</si>
  <si>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</si>
  <si>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</si>
  <si>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</si>
  <si>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</si>
  <si>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</si>
  <si>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</si>
  <si>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</si>
  <si>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</si>
  <si>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</si>
  <si>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</si>
  <si>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</si>
  <si>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</si>
  <si>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</si>
  <si>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</si>
  <si>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</si>
  <si>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</si>
  <si>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</si>
  <si>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</si>
  <si>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</si>
  <si>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</si>
  <si>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</si>
  <si>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</si>
  <si>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1a do specyfikacji</t>
  </si>
  <si>
    <t>Załącznik nr …… do umowy</t>
  </si>
  <si>
    <t>Załącznik nr 1a do specyfikacji</t>
  </si>
  <si>
    <t>9.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</si>
  <si>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</si>
  <si>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</si>
  <si>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</si>
  <si>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</si>
  <si>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</si>
  <si>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</si>
  <si>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</si>
  <si>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</si>
  <si>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</si>
  <si>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2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2"/>
        <rFont val="Garamond"/>
        <family val="1"/>
        <charset val="238"/>
      </rPr>
      <t xml:space="preserve">
</t>
    </r>
  </si>
  <si>
    <t>10.</t>
  </si>
  <si>
    <t>j.m.</t>
  </si>
  <si>
    <r>
      <t xml:space="preserve">Oświadczam, że wybór niniejszej oferty będzie prowadził do powstania u Zamawiającego obowiązku podatkowego zgodnie z przepisami o podatku od towarów i usług w zakresie*: …………………….………………………………………………………………………………
</t>
    </r>
    <r>
      <rPr>
        <i/>
        <sz val="12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
</t>
    </r>
  </si>
  <si>
    <t>Oferujemy wykonanie całego przedmiotu zamówienia (w danej części) za cenę:</t>
  </si>
  <si>
    <t>sztuka</t>
  </si>
  <si>
    <t>11.</t>
  </si>
  <si>
    <t>opak</t>
  </si>
  <si>
    <t>sztuk</t>
  </si>
  <si>
    <t>DFP.271.128.2020.DB</t>
  </si>
  <si>
    <t>Dostawa  różnych materiałów medycznych i niemedycznych</t>
  </si>
  <si>
    <t xml:space="preserve">Oświadczamy, że zamówienie będziemy wykonywać do czasu wyczerpania kwoty wynagrodzenia umownego, nie dłużej jednak niż przez 24 miesiące od daty zawarcia umowy w zakresie części 1 - 4, przez okres 12 miesięcy w zakresie cześci: 5 - 6 oraz przez okres 36 miesięcy w zakresie cześci 7.
</t>
  </si>
  <si>
    <r>
      <t>Oświadczamy, że oferowane przez nas wyroby medyczne w  c</t>
    </r>
    <r>
      <rPr>
        <b/>
        <sz val="12"/>
        <rFont val="Garamond"/>
        <family val="1"/>
        <charset val="238"/>
      </rPr>
      <t>zęści: 1, 4, 5, 6, 7, 8</t>
    </r>
    <r>
      <rPr>
        <sz val="12"/>
        <rFont val="Garamond"/>
        <family val="1"/>
        <charset val="238"/>
      </rPr>
      <t xml:space="preserve">  dopuszczone są do obrotu i używania na terenie Polski na zasadach określonych w ustawie o wyrobach medycznych. Jednocześnie oświadczamy, że na każdorazowe wezwanie Zamawiającego przedstawimy dokumenty dopuszczające do obrotu i używania na terenie Polski.  </t>
    </r>
  </si>
  <si>
    <t>2 litry</t>
  </si>
  <si>
    <t>op=6 L</t>
  </si>
  <si>
    <t>zasobnik</t>
  </si>
  <si>
    <t>Preparat przeznaczony do mycia i dezynfekcji powierzchni zmywalnych, sprzętu medycznego i przedmiotów, które można zanurzyć w roztworze. Zawierający substancję nielotną - glukoprotaminę. Niezawierający aldehydów, czwartorzędowych związków amoniowych, fenoli, chloru, alkoholi. Przetestowany zgodnie z normami europejskimi. Działający na bakterie, grzyby, wirusy (łącznie z HBV, HCV, HIV i rota) w czasie działania 15 minut, a na Tbc w czasie działania 30 minut.</t>
  </si>
  <si>
    <t xml:space="preserve">Mop kieszeniowy, mikrofaza, kompatybilny ze stelażami dla mopów kieszeniowych o szerokości roboczej 40cm.• Waga:  min. 100g
• Kolor: biały
• Sposób mocowania:kieszenie
• Podstawa mopa: poliester , microfibra
• Kieszenie mopa: włókno poliester , microfibra
• Włókno: poliester tkany
• Kurczliwość: 2,5%
• Chłonność: 300%
• System kolorów: tak
• Temp. prania: do 95 stopni C 
• Wymiary kieszeni: długość: 6 - 7 cm., szerokość: 12 cm. 
</t>
  </si>
  <si>
    <t>Kwaśny środek neutralizujący, 5 l do optymalnej neutralizacji na bazie kwasu fosforowego.
bez tensydów i środków oksydacyjnych. Wartość PH 2,2-1,9. Zalecenia dotyczące dozowania na cykl mycia 1-4 ml/l (0,1-0,4 %). Obszar zastosowania obszar medyczny. Preparat dedykowany do posiadanej przez Zamawiającego myjni Miele</t>
  </si>
  <si>
    <t>Detergent w płynie, alkaliczny, 5 l do optymalnego przygotowania utensyliów laboratoryjnych.
Bez tensydów, związków fosforu i środków oksydacyjnych. Wartość pH 12,3-12,5. Obszar zastosowania obszar medyczny. Preparat dedykowany do posiadanej przez Zamawiającego myjni Miele</t>
  </si>
  <si>
    <t xml:space="preserve">Wkręty kaniulowane do korekcji pierwszej kości śródstopia ze zmienną średnicą gwintu na długości wkręta. Gwint na całej długości wkręta z płynnym przejściem z części dalszej w bliższą. Wkręty o długości 30÷60mm co 2mm. Zacięcia samogwintujące w części bliższej oraz dalszej wkręta. Ścięcie 40°÷60° części bliższej umożliwiające całkowite zagłębienie wkręta w kości.
Gniazdo typu zmodyfikowany Torx współpracujące z dedykowanym wkrętakiem zapewniające jednoznaczne określenie pozycji ścięcia po wkręceniu wkręta. Celownik do przezskórnej metody małoinwazyjnej z regulacją kąta ustawienia wkrętów oraz umożliwiający równoległe ich wprowadzenie.Wkręty dostępne w 2 rozmiarach: Wkręt o średnicy gwintu 3,0mm w części dalszej i 4,2mm w części bliższej, z kaniulą pod drut prowadzący 1,0mm, Wkręt o średnicy gwintu 4,0mm w części dalszej i 5,0mm w części bliższej, z kaniulą pod drut prowadzący 1,5mm. Udostępnienie minimum  2 sztuk instrumentarium na cały czas okres trwania umowy. Zamawiajacy wymaga komis minimum 4 sztuki z każdego rodzaju i rozmiaru 
</t>
  </si>
  <si>
    <t>Klipsy polimerowe niewchłanialne, rozmiar M (zamykające naczynia od 2 do 7mm), zintegrowane walcowate ząbki, pakowane w sterylne zasobniki po 6 sztuk z taśmą samoprzylepną</t>
  </si>
  <si>
    <t>Klipsownica laparoskopowa do klipsów polimerowych M; nierozbieralna z kanałem płuczącym; do trokara 5mm, długość robocza 33cm</t>
  </si>
  <si>
    <t>Klipsy polimerowe niewchłanialne, rozmiar XL (zamykające naczynia od 7 do 16mm), zintegrowane walcowate ząbki, pakowane w sterylne zasobniki po 2 sztuki z taśmą samoprzylepną</t>
  </si>
  <si>
    <t>Klipsy polimerowe niewchłanialne, rozmiar XL (zamykające naczynia od 7 do 16mm), zintegrowane walcowate ząbki,  pakowane w sterylne zasobniki po 4 sztuki z taśmą samoprzylepną</t>
  </si>
  <si>
    <t xml:space="preserve">Klipsy polimerowe niewchłanialne, rozmiar XL (zamykające naczynia od 7 do 16mm), o wzmocnionej stabilności poprzecznej i podłużnej na naczyniu pakowane w sterylne zasobniki po 6 sztuk z taśmą samoprzylepną, posiadające (oprócz zintegrowanych ząbków walcowatych) dodatkowo naprzemienny układ zębów zakończonych ostrzem uniesionym w kierunku przeciwległego ramienia pod kątem ok. 45˚ </t>
  </si>
  <si>
    <t>Klipsy polimerowe niewchłanialne, rozmiar L (zamykające naczynia od 5 do 13mm), zintegrowane walcowate ząbki, pakowane w sterylne zasobniki po 4 sztuki z taśmą samoprzylepną</t>
  </si>
  <si>
    <t xml:space="preserve">Klipsy polimerowe niewchłanialne, rozmiar L (zamykające naczynia od 5 do 13mm), o wzmocnionej stabilności poprzecznej i podłużnej na naczyniu  pakowane w  sterylne zasobniki po 6 sztuk z taśmą samoprzylepną, posiadające (oprócz zintegrowanych ząbków walcowatych) dodatkowo naprzemienny układ zębów zakończonych ostrzem uniesionym w kierunku przeciwległego ramienia pod kątem ok. 45˚ </t>
  </si>
  <si>
    <t>Klipsownica laparoskopowa do klipsów polimerowych; uniwersalna do rozmiaru L i XL; rozbieralna; składająca się z rękojeści z trzonem - średnica 10mm oraz dwóch wymiennych wkładów współpracujących L i XL; kanał płuczący; długość robocza 33 cm</t>
  </si>
  <si>
    <t xml:space="preserve">Klipsownice do chirurgii otwartej do klipsów polimerowych niewchłanialnych do rozmiaru L; długość 20 i 27cm do wyboru przez Zamawiającego </t>
  </si>
  <si>
    <t>Klipsownice do chirurgii otwartej do klipsów polimerowych niewchłanialnych do rozmiary XL; długość 20 i 27cm do wyboru przez Zamawiającego</t>
  </si>
  <si>
    <t>Klipsownica laparoskopowa z artykulacją 60º do klipsów polimerowych; do rozmiaru XL; 50º ruchomości + 10º zagięcia szczęk tj. 60º efektywnej artykulacji; nierozbieralna, blokada szczęk, 2 pokrętła (rotacja 360º oraz artykulacja); średnica 10mm, długość robocza 31cm</t>
  </si>
  <si>
    <t xml:space="preserve">Barwne oznaczniki chirurgiczne służące  do podtrzymywania narządów w czasie operacji. Wytworzone z włókien poliestrowych techniką dziania w formie pasm o krawędziach bocznych zwiniętych do wewnątrz.
Co najmniej dwa kolory (w tym kolor żółty i czerwony) oraz conajmniej dwa rozmiary (w tym 2/900 i 3/900) 
</t>
  </si>
  <si>
    <t>Dializatory z błoną poliaryloeterosulfonowo-poliwinylopirolidonową high flux typu medium cut-off sterylizowane parą wodną eliminujące duże średnie cząstki o powierzchni 1,7 m2</t>
  </si>
  <si>
    <t xml:space="preserve">Zbiornik kalibrowany, przezroczysty zbiornik, •kompatybilny z pompą aspiracyjną typu Penumbra MAX220/ENGINE; •objętość 1000ml; wyposażony w filtry zabezpieczające pompę przed materiałem biologicznym
</t>
  </si>
  <si>
    <t>Preparat o właściwościach myjących i dezynfekcyjnych, przeznaczony do dużych zmywalnych powierzchni, w tym w obszarach wysokiego ryzyka. Zawierający wyłącznie glukoprotaminę jako substancję aktywną. Niezawierający aldehydów, czwartorzędowych związków amoniowych. Umożliwiający stosowanie do automatycznych systemów dozujących. Spektrum działania: bakteriobójcze i drożdzobójcze przy stężeniu 0,5% - 30 min (przebadany zgodnie z normą EN 16615 (test 4-pól) lub równoważna), prątkobójcze przy stężeniu 3% - 15 min (przebadane wg metodyki Państwowego Zakładu Higieny (PZH) i Instytutu Gruźlicy i Chorób Płuc (IGiChP), działanie wirusobójcze przy stężeniu 0,5% na Rota - 15 minut, oraz wszystkie wirusy osłonowe (w tym HCV, HBV, HIV) - 15 minut.</t>
  </si>
  <si>
    <t>Preparat w płynnym koncentracie, przeznaczony do mycia i dezynfekcji powierzchni, zawierający co najmniej 3 substancje aktywne z różnych grup chemicznych, bez zawartości: aldehydów, chloru, aktywnego tlenu, izopropanolu. Bez zapachowy. Pozwalający na zalewanie suchych chusteczek celem dezynfekcji poprzez przecieranie. Spektrum działania: Prątkobójczy, mykobakteriobójczy (przebadany wg EN 14348) (warunki czyste i brudne), wirusobójczy: Rota  - do 5 minut, HIV, HBV, HCV, Polyoma - do 15 minut,  Norowirus mysi - do 30 minut, Adeno - do 60 minut. Na M. tuberculosis działający do 30 minut. Przetestowany zgodnie z normą EN 16615 (test 4-pól) lub równoważna - działania bakteriobójcze i drożdżobójcze -5 min. Pozytywna opinia Instytutu Matki i Dziecka w Warszawie (IMiDz).</t>
  </si>
  <si>
    <t>Preparat przeznaczony do mycia i dezynfekcji wszystkich rodzajów powierzchni w środowisku szpitalnym. Niezawierający aldehydów, chloru, substancji zapachowych. Działający na bakterie, grzyby, wirusy (łącznie z HBV, HCV, HIV, rota) w czasie działania 15 minut. Spektrum działania zgodne z normami: EN 13727 bakteriobójcze - 5 minut lub równoważna, EN 13624 drożdżobójcze  - 5 minut lub równoważna, EN 14476 Norowirus mysi - 30 minut lub równoważna.</t>
  </si>
  <si>
    <r>
      <t xml:space="preserve">Załącznik nr 1a do specyfikacji- </t>
    </r>
    <r>
      <rPr>
        <i/>
        <sz val="11"/>
        <color rgb="FFFF0000"/>
        <rFont val="Garamond"/>
        <family val="1"/>
        <charset val="238"/>
      </rPr>
      <t>po modyfikacji z dnia 25.09.2020</t>
    </r>
  </si>
  <si>
    <r>
      <t xml:space="preserve">Sól ochronna 4X1,4 KG                                                                                                                                </t>
    </r>
    <r>
      <rPr>
        <i/>
        <sz val="11"/>
        <color rgb="FFFF0000"/>
        <rFont val="Garamond"/>
        <family val="1"/>
        <charset val="238"/>
      </rPr>
      <t>Zamawiajacy dopuszcza:                                                                                                                                          - sól ochronną 4x1,5 kg *                                                                                                                                           - sól ochronną w opakowaniach 1,5 kg - 90 sztuk *</t>
    </r>
  </si>
  <si>
    <t>* wymagana minimalna ilość soli ochronnej to 134,4 kg. W przypadku zaoferowania dopuszczonej ilości kilogramów soli (w ramach  odpowiedzi na pytania nr 1 i 2  z dnia 25.09.2020) należy ilość opakowań w kolumnie "ilość" odpowiednio przeliczyć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</si>
</sst>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2"/>
      <name val="Garamond"/>
      <family val="1"/>
      <charset val="238"/>
    </font>
    <font>
      <i/>
      <sz val="12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Garamond"/>
      <family val="1"/>
      <charset val="238"/>
    </font>
    <font>
      <i/>
      <sz val="11"/>
      <color rgb="FFFF0000"/>
      <name val="Garamond"/>
      <family val="1"/>
      <charset val="238"/>
    </font>
    <font>
      <i/>
      <sz val="11"/>
      <name val="Garamond"/>
      <family val="1"/>
      <charset val="238"/>
    </font>
    <font>
      <i/>
      <sz val="10"/>
      <color rgb="FFFF000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4" xfId="0" applyNumberFormat="1" applyFont="1" applyFill="1" applyBorder="1" applyAlignment="1" applyProtection="1">
      <alignment horizontal="left" vertical="top" wrapText="1"/>
      <protection locked="0"/>
    </xf>
    <xf numFmtId="3" fontId="8" fillId="0" borderId="1" xfId="0" applyNumberFormat="1" applyFont="1" applyFill="1" applyBorder="1" applyAlignment="1" applyProtection="1">
      <alignment horizontal="right" vertical="top" wrapText="1"/>
      <protection locked="0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/>
    </xf>
    <xf numFmtId="3" fontId="10" fillId="0" borderId="1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0" borderId="0" xfId="10" applyFont="1" applyFill="1" applyBorder="1" applyAlignment="1">
      <alignment horizontal="left" vertical="center" wrapText="1"/>
    </xf>
    <xf numFmtId="3" fontId="4" fillId="0" borderId="0" xfId="1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 applyProtection="1">
      <alignment horizontal="left" vertical="center" wrapText="1" indent="4"/>
      <protection locked="0"/>
    </xf>
    <xf numFmtId="4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4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Alignment="1" applyProtection="1">
      <alignment horizontal="justify" vertical="top" wrapText="1"/>
      <protection locked="0"/>
    </xf>
    <xf numFmtId="49" fontId="8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4" fillId="0" borderId="3" xfId="0" applyNumberFormat="1" applyFont="1" applyFill="1" applyBorder="1" applyAlignment="1">
      <alignment horizontal="left" vertical="center" wrapText="1"/>
    </xf>
    <xf numFmtId="3" fontId="5" fillId="3" borderId="7" xfId="0" applyNumberFormat="1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49" fontId="10" fillId="0" borderId="4" xfId="0" applyNumberFormat="1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49" fontId="8" fillId="0" borderId="4" xfId="0" applyNumberFormat="1" applyFont="1" applyFill="1" applyBorder="1" applyAlignment="1" applyProtection="1">
      <alignment horizontal="left" vertical="top" wrapText="1"/>
      <protection locked="0"/>
    </xf>
    <xf numFmtId="49" fontId="8" fillId="0" borderId="6" xfId="0" applyNumberFormat="1" applyFont="1" applyFill="1" applyBorder="1" applyAlignment="1" applyProtection="1">
      <alignment horizontal="left" vertical="top" wrapText="1"/>
      <protection locked="0"/>
    </xf>
    <xf numFmtId="49" fontId="8" fillId="0" borderId="5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horizontal="justify" vertical="top" wrapText="1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16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13 3" xfId="15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F56"/>
  <sheetViews>
    <sheetView showGridLines="0" zoomScale="80" zoomScaleNormal="80" zoomScaleSheetLayoutView="100" zoomScalePageLayoutView="115" workbookViewId="0">
      <selection activeCell="H35" sqref="H35"/>
    </sheetView>
  </sheetViews>
  <sheetFormatPr defaultColWidth="9.140625" defaultRowHeight="15" x14ac:dyDescent="0.2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44</v>
      </c>
    </row>
    <row r="2" spans="2:6" ht="18" customHeight="1" x14ac:dyDescent="0.2">
      <c r="B2" s="3"/>
      <c r="C2" s="3" t="s">
        <v>39</v>
      </c>
      <c r="D2" s="3"/>
    </row>
    <row r="3" spans="2:6" ht="18" customHeight="1" x14ac:dyDescent="0.2"/>
    <row r="4" spans="2:6" ht="18" customHeight="1" x14ac:dyDescent="0.2">
      <c r="B4" s="1" t="s">
        <v>31</v>
      </c>
      <c r="C4" s="68" t="s">
        <v>67</v>
      </c>
      <c r="E4" s="5"/>
    </row>
    <row r="5" spans="2:6" ht="18" customHeight="1" x14ac:dyDescent="0.2">
      <c r="E5" s="5"/>
    </row>
    <row r="6" spans="2:6" ht="32.25" customHeight="1" x14ac:dyDescent="0.2">
      <c r="B6" s="1" t="s">
        <v>30</v>
      </c>
      <c r="C6" s="103" t="s">
        <v>68</v>
      </c>
      <c r="D6" s="103"/>
      <c r="E6" s="6"/>
      <c r="F6" s="7"/>
    </row>
    <row r="7" spans="2:6" ht="14.25" customHeight="1" x14ac:dyDescent="0.2">
      <c r="B7" s="8" t="s">
        <v>26</v>
      </c>
      <c r="C7" s="104"/>
      <c r="D7" s="105"/>
      <c r="E7" s="5"/>
    </row>
    <row r="8" spans="2:6" ht="31.5" customHeight="1" x14ac:dyDescent="0.2">
      <c r="B8" s="8" t="s">
        <v>32</v>
      </c>
      <c r="C8" s="106"/>
      <c r="D8" s="107"/>
      <c r="E8" s="5"/>
    </row>
    <row r="9" spans="2:6" ht="18" customHeight="1" x14ac:dyDescent="0.2">
      <c r="B9" s="8" t="s">
        <v>25</v>
      </c>
      <c r="C9" s="95"/>
      <c r="D9" s="96"/>
      <c r="E9" s="5"/>
    </row>
    <row r="10" spans="2:6" ht="18" customHeight="1" x14ac:dyDescent="0.2">
      <c r="B10" s="8" t="s">
        <v>33</v>
      </c>
      <c r="C10" s="95"/>
      <c r="D10" s="96"/>
      <c r="E10" s="5"/>
    </row>
    <row r="11" spans="2:6" ht="18" customHeight="1" x14ac:dyDescent="0.2">
      <c r="B11" s="8" t="s">
        <v>34</v>
      </c>
      <c r="C11" s="95"/>
      <c r="D11" s="96"/>
      <c r="E11" s="5"/>
    </row>
    <row r="12" spans="2:6" ht="18" customHeight="1" x14ac:dyDescent="0.2">
      <c r="B12" s="8" t="s">
        <v>35</v>
      </c>
      <c r="C12" s="95"/>
      <c r="D12" s="96"/>
      <c r="E12" s="5"/>
    </row>
    <row r="13" spans="2:6" ht="18" customHeight="1" x14ac:dyDescent="0.2">
      <c r="B13" s="8" t="s">
        <v>36</v>
      </c>
      <c r="C13" s="95"/>
      <c r="D13" s="96"/>
      <c r="E13" s="5"/>
    </row>
    <row r="14" spans="2:6" ht="18" customHeight="1" x14ac:dyDescent="0.2">
      <c r="B14" s="8" t="s">
        <v>37</v>
      </c>
      <c r="C14" s="95"/>
      <c r="D14" s="96"/>
      <c r="E14" s="5"/>
    </row>
    <row r="15" spans="2:6" ht="18" customHeight="1" x14ac:dyDescent="0.2">
      <c r="B15" s="8" t="s">
        <v>38</v>
      </c>
      <c r="C15" s="95"/>
      <c r="D15" s="96"/>
      <c r="E15" s="5"/>
    </row>
    <row r="16" spans="2:6" ht="16.5" customHeight="1" x14ac:dyDescent="0.2">
      <c r="C16" s="5"/>
      <c r="D16" s="10"/>
      <c r="E16" s="5"/>
    </row>
    <row r="17" spans="1:6" ht="18" customHeight="1" x14ac:dyDescent="0.2">
      <c r="A17" s="1" t="s">
        <v>49</v>
      </c>
      <c r="B17" s="93" t="s">
        <v>62</v>
      </c>
      <c r="C17" s="94"/>
      <c r="D17" s="11"/>
      <c r="E17" s="7"/>
    </row>
    <row r="18" spans="1:6" ht="18" customHeight="1" thickBot="1" x14ac:dyDescent="0.25">
      <c r="C18" s="7"/>
      <c r="D18" s="11"/>
      <c r="E18" s="7"/>
    </row>
    <row r="19" spans="1:6" ht="18" customHeight="1" thickBot="1" x14ac:dyDescent="0.25">
      <c r="B19" s="62" t="s">
        <v>9</v>
      </c>
      <c r="C19" s="101" t="s">
        <v>0</v>
      </c>
      <c r="D19" s="102"/>
    </row>
    <row r="20" spans="1:6" ht="18" customHeight="1" x14ac:dyDescent="0.2">
      <c r="A20" s="12"/>
      <c r="B20" s="13" t="s">
        <v>15</v>
      </c>
      <c r="C20" s="91">
        <f>'część (1)'!$F$7</f>
        <v>0</v>
      </c>
      <c r="D20" s="92"/>
    </row>
    <row r="21" spans="1:6" ht="18" customHeight="1" x14ac:dyDescent="0.2">
      <c r="A21" s="12"/>
      <c r="B21" s="14" t="s">
        <v>16</v>
      </c>
      <c r="C21" s="91">
        <f>'część (2)'!$F$7</f>
        <v>0</v>
      </c>
      <c r="D21" s="92"/>
    </row>
    <row r="22" spans="1:6" ht="18" customHeight="1" x14ac:dyDescent="0.2">
      <c r="A22" s="12"/>
      <c r="B22" s="13" t="s">
        <v>17</v>
      </c>
      <c r="C22" s="91">
        <f>'część (3)'!$F$7</f>
        <v>0</v>
      </c>
      <c r="D22" s="92"/>
    </row>
    <row r="23" spans="1:6" ht="18" customHeight="1" x14ac:dyDescent="0.2">
      <c r="A23" s="12"/>
      <c r="B23" s="14" t="s">
        <v>18</v>
      </c>
      <c r="C23" s="91">
        <f>'część (4)'!$F$7</f>
        <v>0</v>
      </c>
      <c r="D23" s="92"/>
    </row>
    <row r="24" spans="1:6" ht="18" customHeight="1" x14ac:dyDescent="0.2">
      <c r="A24" s="12"/>
      <c r="B24" s="13" t="s">
        <v>19</v>
      </c>
      <c r="C24" s="91">
        <f>'część (5)'!$F$7</f>
        <v>0</v>
      </c>
      <c r="D24" s="92"/>
    </row>
    <row r="25" spans="1:6" ht="18" customHeight="1" x14ac:dyDescent="0.2">
      <c r="A25" s="12"/>
      <c r="B25" s="14" t="s">
        <v>20</v>
      </c>
      <c r="C25" s="91">
        <f>'część (6)'!$F$7</f>
        <v>0</v>
      </c>
      <c r="D25" s="100"/>
    </row>
    <row r="26" spans="1:6" ht="18" customHeight="1" x14ac:dyDescent="0.2">
      <c r="A26" s="12"/>
      <c r="B26" s="13" t="s">
        <v>21</v>
      </c>
      <c r="C26" s="91">
        <f>'część (7)'!$F$7</f>
        <v>0</v>
      </c>
      <c r="D26" s="100"/>
    </row>
    <row r="27" spans="1:6" ht="18" customHeight="1" x14ac:dyDescent="0.2">
      <c r="A27" s="12"/>
      <c r="B27" s="13" t="s">
        <v>22</v>
      </c>
      <c r="C27" s="91">
        <f>'część (8)'!$F$7</f>
        <v>0</v>
      </c>
      <c r="D27" s="100"/>
    </row>
    <row r="28" spans="1:6" s="49" customFormat="1" ht="16.5" customHeight="1" x14ac:dyDescent="0.2">
      <c r="A28" s="12"/>
      <c r="B28" s="114"/>
      <c r="C28" s="114"/>
      <c r="D28" s="114"/>
    </row>
    <row r="29" spans="1:6" s="40" customFormat="1" ht="19.5" customHeight="1" x14ac:dyDescent="0.2">
      <c r="A29" s="77" t="s">
        <v>50</v>
      </c>
      <c r="B29" s="115" t="s">
        <v>29</v>
      </c>
      <c r="C29" s="116"/>
      <c r="D29" s="117"/>
    </row>
    <row r="30" spans="1:6" ht="56.25" customHeight="1" x14ac:dyDescent="0.2">
      <c r="A30" s="77" t="s">
        <v>51</v>
      </c>
      <c r="B30" s="99" t="s">
        <v>69</v>
      </c>
      <c r="C30" s="99"/>
      <c r="D30" s="99"/>
      <c r="E30" s="15"/>
    </row>
    <row r="31" spans="1:6" ht="68.25" customHeight="1" x14ac:dyDescent="0.2">
      <c r="A31" s="77" t="s">
        <v>52</v>
      </c>
      <c r="B31" s="97" t="s">
        <v>70</v>
      </c>
      <c r="C31" s="97"/>
      <c r="D31" s="97"/>
      <c r="E31" s="16"/>
      <c r="F31" s="7"/>
    </row>
    <row r="32" spans="1:6" ht="36.75" customHeight="1" x14ac:dyDescent="0.2">
      <c r="A32" s="77" t="s">
        <v>53</v>
      </c>
      <c r="B32" s="97" t="s">
        <v>13</v>
      </c>
      <c r="C32" s="98"/>
      <c r="D32" s="98"/>
      <c r="E32" s="15"/>
      <c r="F32" s="7"/>
    </row>
    <row r="33" spans="1:6" ht="34.5" customHeight="1" x14ac:dyDescent="0.2">
      <c r="A33" s="77" t="s">
        <v>54</v>
      </c>
      <c r="B33" s="97" t="s">
        <v>23</v>
      </c>
      <c r="C33" s="98"/>
      <c r="D33" s="98"/>
      <c r="E33" s="15"/>
      <c r="F33" s="7"/>
    </row>
    <row r="34" spans="1:6" ht="39.75" customHeight="1" x14ac:dyDescent="0.2">
      <c r="A34" s="77" t="s">
        <v>55</v>
      </c>
      <c r="B34" s="97" t="s">
        <v>24</v>
      </c>
      <c r="C34" s="98"/>
      <c r="D34" s="98"/>
      <c r="E34" s="15"/>
      <c r="F34" s="7"/>
    </row>
    <row r="35" spans="1:6" s="63" customFormat="1" ht="87.75" customHeight="1" x14ac:dyDescent="0.2">
      <c r="A35" s="77" t="s">
        <v>56</v>
      </c>
      <c r="B35" s="97" t="s">
        <v>61</v>
      </c>
      <c r="C35" s="97"/>
      <c r="D35" s="97"/>
      <c r="E35" s="15"/>
      <c r="F35" s="64"/>
    </row>
    <row r="36" spans="1:6" ht="98.25" customHeight="1" x14ac:dyDescent="0.2">
      <c r="A36" s="77" t="s">
        <v>48</v>
      </c>
      <c r="B36" s="97" t="s">
        <v>57</v>
      </c>
      <c r="C36" s="119"/>
      <c r="D36" s="119"/>
      <c r="E36" s="15"/>
      <c r="F36" s="7"/>
    </row>
    <row r="37" spans="1:6" ht="84.75" customHeight="1" x14ac:dyDescent="0.2">
      <c r="A37" s="77" t="s">
        <v>59</v>
      </c>
      <c r="B37" s="97" t="s">
        <v>58</v>
      </c>
      <c r="C37" s="97"/>
      <c r="D37" s="97"/>
      <c r="E37" s="17"/>
    </row>
    <row r="38" spans="1:6" ht="12" customHeight="1" x14ac:dyDescent="0.2">
      <c r="A38" s="67"/>
      <c r="B38" s="76"/>
      <c r="C38" s="66"/>
      <c r="D38" s="67"/>
      <c r="E38" s="17"/>
    </row>
    <row r="39" spans="1:6" ht="18" customHeight="1" x14ac:dyDescent="0.2">
      <c r="A39" s="67" t="s">
        <v>64</v>
      </c>
      <c r="B39" s="6" t="s">
        <v>1</v>
      </c>
      <c r="C39" s="66"/>
      <c r="D39" s="52"/>
      <c r="E39" s="17"/>
    </row>
    <row r="40" spans="1:6" ht="18" customHeight="1" x14ac:dyDescent="0.2">
      <c r="A40" s="67"/>
      <c r="B40" s="110" t="s">
        <v>11</v>
      </c>
      <c r="C40" s="111"/>
      <c r="D40" s="112"/>
      <c r="E40" s="17"/>
    </row>
    <row r="41" spans="1:6" ht="18" customHeight="1" x14ac:dyDescent="0.2">
      <c r="A41" s="67"/>
      <c r="B41" s="110" t="s">
        <v>2</v>
      </c>
      <c r="C41" s="112"/>
      <c r="D41" s="65"/>
      <c r="E41" s="17"/>
    </row>
    <row r="42" spans="1:6" ht="18" customHeight="1" x14ac:dyDescent="0.2">
      <c r="A42" s="67"/>
      <c r="B42" s="108"/>
      <c r="C42" s="109"/>
      <c r="D42" s="65"/>
      <c r="E42" s="17"/>
    </row>
    <row r="43" spans="1:6" ht="18" customHeight="1" x14ac:dyDescent="0.2">
      <c r="A43" s="67"/>
      <c r="B43" s="108"/>
      <c r="C43" s="109"/>
      <c r="D43" s="65"/>
      <c r="E43" s="17"/>
    </row>
    <row r="44" spans="1:6" ht="15" customHeight="1" x14ac:dyDescent="0.2">
      <c r="A44" s="67"/>
      <c r="B44" s="108"/>
      <c r="C44" s="109"/>
      <c r="D44" s="65"/>
      <c r="E44" s="17"/>
    </row>
    <row r="45" spans="1:6" ht="18" customHeight="1" x14ac:dyDescent="0.2">
      <c r="A45" s="67"/>
      <c r="B45" s="54" t="s">
        <v>4</v>
      </c>
      <c r="C45" s="54"/>
      <c r="D45" s="52"/>
      <c r="E45" s="17"/>
    </row>
    <row r="46" spans="1:6" ht="18" customHeight="1" x14ac:dyDescent="0.2">
      <c r="A46" s="51"/>
      <c r="B46" s="110" t="s">
        <v>12</v>
      </c>
      <c r="C46" s="111"/>
      <c r="D46" s="112"/>
      <c r="E46" s="17"/>
    </row>
    <row r="47" spans="1:6" ht="18" customHeight="1" x14ac:dyDescent="0.2">
      <c r="A47" s="51"/>
      <c r="B47" s="55" t="s">
        <v>2</v>
      </c>
      <c r="C47" s="56" t="s">
        <v>3</v>
      </c>
      <c r="D47" s="57" t="s">
        <v>5</v>
      </c>
      <c r="E47" s="17"/>
    </row>
    <row r="48" spans="1:6" ht="18" customHeight="1" x14ac:dyDescent="0.2">
      <c r="A48" s="51"/>
      <c r="B48" s="58"/>
      <c r="C48" s="56"/>
      <c r="D48" s="59"/>
      <c r="E48" s="17"/>
    </row>
    <row r="49" spans="1:5" ht="18" customHeight="1" x14ac:dyDescent="0.2">
      <c r="A49" s="51"/>
      <c r="B49" s="58"/>
      <c r="C49" s="56"/>
      <c r="D49" s="59"/>
      <c r="E49" s="17"/>
    </row>
    <row r="50" spans="1:5" ht="18" customHeight="1" x14ac:dyDescent="0.2">
      <c r="A50" s="51"/>
      <c r="B50" s="54"/>
      <c r="C50" s="54"/>
      <c r="D50" s="52"/>
      <c r="E50" s="17"/>
    </row>
    <row r="51" spans="1:5" ht="18" customHeight="1" x14ac:dyDescent="0.2">
      <c r="A51" s="51"/>
      <c r="B51" s="110" t="s">
        <v>14</v>
      </c>
      <c r="C51" s="111"/>
      <c r="D51" s="112"/>
    </row>
    <row r="52" spans="1:5" ht="18" customHeight="1" x14ac:dyDescent="0.2">
      <c r="A52" s="51"/>
      <c r="B52" s="118" t="s">
        <v>6</v>
      </c>
      <c r="C52" s="118"/>
      <c r="D52" s="53"/>
    </row>
    <row r="53" spans="1:5" ht="18" customHeight="1" x14ac:dyDescent="0.2">
      <c r="A53" s="51"/>
      <c r="B53" s="113"/>
      <c r="C53" s="113"/>
      <c r="D53" s="53"/>
    </row>
    <row r="54" spans="1:5" ht="18" customHeight="1" x14ac:dyDescent="0.25">
      <c r="A54" s="60"/>
      <c r="B54" s="60"/>
      <c r="C54" s="60"/>
      <c r="D54" s="60"/>
    </row>
    <row r="55" spans="1:5" ht="18" customHeight="1" x14ac:dyDescent="0.25">
      <c r="A55" s="60"/>
      <c r="B55" s="61"/>
      <c r="C55" s="61"/>
      <c r="D55" s="61"/>
    </row>
    <row r="56" spans="1:5" ht="15.75" x14ac:dyDescent="0.25">
      <c r="A56" s="60"/>
      <c r="B56" s="61"/>
      <c r="C56" s="61"/>
      <c r="D56" s="61"/>
    </row>
  </sheetData>
  <mergeCells count="39">
    <mergeCell ref="B44:C44"/>
    <mergeCell ref="B46:D46"/>
    <mergeCell ref="B51:D51"/>
    <mergeCell ref="B53:C53"/>
    <mergeCell ref="B28:D28"/>
    <mergeCell ref="B29:D29"/>
    <mergeCell ref="B37:D37"/>
    <mergeCell ref="B52:C52"/>
    <mergeCell ref="B41:C41"/>
    <mergeCell ref="B43:C43"/>
    <mergeCell ref="B42:C42"/>
    <mergeCell ref="B40:D40"/>
    <mergeCell ref="B36:D36"/>
    <mergeCell ref="B34:D34"/>
    <mergeCell ref="B33:D33"/>
    <mergeCell ref="B35:D35"/>
    <mergeCell ref="C6:D6"/>
    <mergeCell ref="C10:D10"/>
    <mergeCell ref="C7:D7"/>
    <mergeCell ref="C8:D8"/>
    <mergeCell ref="C9:D9"/>
    <mergeCell ref="C11:D11"/>
    <mergeCell ref="C13:D13"/>
    <mergeCell ref="C12:D12"/>
    <mergeCell ref="C22:D22"/>
    <mergeCell ref="C23:D23"/>
    <mergeCell ref="C19:D19"/>
    <mergeCell ref="C21:D21"/>
    <mergeCell ref="C20:D20"/>
    <mergeCell ref="C14:D14"/>
    <mergeCell ref="C24:D24"/>
    <mergeCell ref="B17:C17"/>
    <mergeCell ref="C15:D15"/>
    <mergeCell ref="B31:D31"/>
    <mergeCell ref="B32:D32"/>
    <mergeCell ref="B30:D30"/>
    <mergeCell ref="C26:D26"/>
    <mergeCell ref="C27:D27"/>
    <mergeCell ref="C25:D25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J14"/>
  <sheetViews>
    <sheetView showGridLines="0" zoomScaleNormal="100" zoomScaleSheetLayoutView="90" zoomScalePageLayoutView="85" workbookViewId="0">
      <selection activeCell="B10" sqref="B10"/>
    </sheetView>
  </sheetViews>
  <sheetFormatPr defaultColWidth="9.140625" defaultRowHeight="15" x14ac:dyDescent="0.2"/>
  <cols>
    <col min="1" max="1" width="5.28515625" style="7" customWidth="1"/>
    <col min="2" max="2" width="87.7109375" style="7" customWidth="1"/>
    <col min="3" max="3" width="9.7109375" style="21" customWidth="1"/>
    <col min="4" max="4" width="10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18" t="str">
        <f>'Formularz oferty'!C4</f>
        <v>DFP.271.128.2020.DB</v>
      </c>
      <c r="C1" s="7"/>
      <c r="H1" s="20" t="s">
        <v>47</v>
      </c>
      <c r="I1" s="20"/>
      <c r="J1" s="20"/>
    </row>
    <row r="2" spans="1:10" x14ac:dyDescent="0.2">
      <c r="E2" s="94"/>
      <c r="F2" s="94"/>
      <c r="G2" s="120" t="s">
        <v>46</v>
      </c>
      <c r="H2" s="120"/>
    </row>
    <row r="4" spans="1:10" x14ac:dyDescent="0.2">
      <c r="B4" s="6" t="s">
        <v>7</v>
      </c>
      <c r="C4" s="9">
        <v>1</v>
      </c>
      <c r="D4" s="22"/>
      <c r="E4" s="23" t="s">
        <v>10</v>
      </c>
      <c r="F4" s="5"/>
      <c r="G4" s="1"/>
      <c r="H4" s="1"/>
    </row>
    <row r="5" spans="1:10" x14ac:dyDescent="0.2">
      <c r="B5" s="6"/>
      <c r="C5" s="24"/>
      <c r="D5" s="22"/>
      <c r="E5" s="23"/>
      <c r="F5" s="5"/>
      <c r="G5" s="1"/>
      <c r="H5" s="1"/>
    </row>
    <row r="6" spans="1:10" x14ac:dyDescent="0.2">
      <c r="A6" s="6"/>
      <c r="C6" s="24"/>
      <c r="D6" s="22"/>
      <c r="E6" s="1"/>
      <c r="F6" s="1"/>
      <c r="G6" s="1"/>
      <c r="H6" s="1"/>
    </row>
    <row r="7" spans="1:10" x14ac:dyDescent="0.2">
      <c r="A7" s="25"/>
      <c r="B7" s="25"/>
      <c r="C7" s="26"/>
      <c r="D7" s="27"/>
      <c r="E7" s="28" t="s">
        <v>0</v>
      </c>
      <c r="F7" s="29">
        <f>SUM(H10:H13)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5" customFormat="1" ht="43.15" customHeight="1" x14ac:dyDescent="0.2">
      <c r="A9" s="33" t="s">
        <v>27</v>
      </c>
      <c r="B9" s="33" t="s">
        <v>40</v>
      </c>
      <c r="C9" s="47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8" customFormat="1" ht="129" customHeight="1" x14ac:dyDescent="0.2">
      <c r="A10" s="46">
        <v>1</v>
      </c>
      <c r="B10" s="85" t="s">
        <v>93</v>
      </c>
      <c r="C10" s="79">
        <v>50</v>
      </c>
      <c r="D10" s="78" t="s">
        <v>71</v>
      </c>
      <c r="E10" s="46"/>
      <c r="F10" s="46"/>
      <c r="G10" s="50"/>
      <c r="H10" s="37">
        <f>ROUND(ROUND(C10,2)*ROUND(G10,2),2)</f>
        <v>0</v>
      </c>
    </row>
    <row r="11" spans="1:10" s="38" customFormat="1" ht="87.75" customHeight="1" x14ac:dyDescent="0.2">
      <c r="A11" s="46">
        <v>2</v>
      </c>
      <c r="B11" s="85" t="s">
        <v>74</v>
      </c>
      <c r="C11" s="79">
        <v>100</v>
      </c>
      <c r="D11" s="78" t="s">
        <v>72</v>
      </c>
      <c r="E11" s="46"/>
      <c r="F11" s="46"/>
      <c r="G11" s="50"/>
      <c r="H11" s="37">
        <f t="shared" ref="H11:H13" si="0">ROUND(ROUND(C11,2)*ROUND(G11,2),2)</f>
        <v>0</v>
      </c>
    </row>
    <row r="12" spans="1:10" s="38" customFormat="1" ht="133.5" customHeight="1" x14ac:dyDescent="0.2">
      <c r="A12" s="46">
        <v>3</v>
      </c>
      <c r="B12" s="85" t="s">
        <v>94</v>
      </c>
      <c r="C12" s="79">
        <v>800</v>
      </c>
      <c r="D12" s="78" t="s">
        <v>71</v>
      </c>
      <c r="E12" s="46"/>
      <c r="F12" s="46"/>
      <c r="G12" s="50"/>
      <c r="H12" s="37">
        <f t="shared" si="0"/>
        <v>0</v>
      </c>
    </row>
    <row r="13" spans="1:10" s="38" customFormat="1" ht="89.25" customHeight="1" x14ac:dyDescent="0.2">
      <c r="A13" s="46">
        <v>4</v>
      </c>
      <c r="B13" s="85" t="s">
        <v>95</v>
      </c>
      <c r="C13" s="79">
        <v>400</v>
      </c>
      <c r="D13" s="78" t="s">
        <v>72</v>
      </c>
      <c r="E13" s="46"/>
      <c r="F13" s="46"/>
      <c r="G13" s="50"/>
      <c r="H13" s="37">
        <f t="shared" si="0"/>
        <v>0</v>
      </c>
    </row>
    <row r="14" spans="1:10" x14ac:dyDescent="0.2">
      <c r="H14" s="37"/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78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topLeftCell="A3" zoomScale="80" zoomScaleNormal="100" zoomScaleSheetLayoutView="80" zoomScalePageLayoutView="85" workbookViewId="0">
      <selection activeCell="B15" sqref="B15"/>
    </sheetView>
  </sheetViews>
  <sheetFormatPr defaultColWidth="9.140625" defaultRowHeight="15" x14ac:dyDescent="0.2"/>
  <cols>
    <col min="1" max="1" width="5.28515625" style="7" customWidth="1"/>
    <col min="2" max="2" width="83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7.28515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18" t="str">
        <f>'Formularz oferty'!C4</f>
        <v>DFP.271.128.2020.DB</v>
      </c>
      <c r="C1" s="7"/>
      <c r="H1" s="20" t="s">
        <v>47</v>
      </c>
      <c r="I1" s="20"/>
      <c r="J1" s="20"/>
    </row>
    <row r="2" spans="1:10" x14ac:dyDescent="0.2">
      <c r="E2" s="94"/>
      <c r="F2" s="94"/>
      <c r="G2" s="120" t="s">
        <v>46</v>
      </c>
      <c r="H2" s="120"/>
    </row>
    <row r="4" spans="1:10" x14ac:dyDescent="0.2">
      <c r="B4" s="6" t="s">
        <v>7</v>
      </c>
      <c r="C4" s="9">
        <v>2</v>
      </c>
      <c r="D4" s="22"/>
      <c r="E4" s="23" t="s">
        <v>10</v>
      </c>
      <c r="F4" s="5"/>
      <c r="G4" s="1"/>
      <c r="H4" s="1"/>
    </row>
    <row r="5" spans="1:10" x14ac:dyDescent="0.2">
      <c r="B5" s="6"/>
      <c r="C5" s="24"/>
      <c r="D5" s="22"/>
      <c r="E5" s="23"/>
      <c r="F5" s="5"/>
      <c r="G5" s="1"/>
      <c r="H5" s="1"/>
    </row>
    <row r="6" spans="1:10" x14ac:dyDescent="0.2">
      <c r="A6" s="6"/>
      <c r="C6" s="24"/>
      <c r="D6" s="22"/>
      <c r="E6" s="1"/>
      <c r="F6" s="1"/>
      <c r="G6" s="1"/>
      <c r="H6" s="1"/>
    </row>
    <row r="7" spans="1:10" x14ac:dyDescent="0.2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5" customFormat="1" ht="42.75" customHeight="1" x14ac:dyDescent="0.2">
      <c r="A9" s="33" t="s">
        <v>27</v>
      </c>
      <c r="B9" s="33" t="s">
        <v>40</v>
      </c>
      <c r="C9" s="47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5" customFormat="1" ht="198" customHeight="1" x14ac:dyDescent="0.2">
      <c r="A10" s="46">
        <v>1</v>
      </c>
      <c r="B10" s="85" t="s">
        <v>75</v>
      </c>
      <c r="C10" s="79">
        <v>3000</v>
      </c>
      <c r="D10" s="80" t="s">
        <v>63</v>
      </c>
      <c r="E10" s="33"/>
      <c r="F10" s="33"/>
      <c r="G10" s="83"/>
      <c r="H10" s="5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0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4"/>
  <sheetViews>
    <sheetView showGridLines="0" tabSelected="1" view="pageBreakPreview" zoomScaleNormal="100" zoomScaleSheetLayoutView="100" zoomScalePageLayoutView="85" workbookViewId="0">
      <selection activeCell="B12" sqref="B12"/>
    </sheetView>
  </sheetViews>
  <sheetFormatPr defaultColWidth="9.140625" defaultRowHeight="15" x14ac:dyDescent="0.2"/>
  <cols>
    <col min="1" max="1" width="5.28515625" style="7" customWidth="1"/>
    <col min="2" max="2" width="87.85546875" style="7" customWidth="1"/>
    <col min="3" max="3" width="12.28515625" style="21" customWidth="1"/>
    <col min="4" max="4" width="8.710937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18" t="str">
        <f>'Formularz oferty'!C4</f>
        <v>DFP.271.128.2020.DB</v>
      </c>
      <c r="C1" s="7"/>
      <c r="H1" s="20" t="s">
        <v>96</v>
      </c>
      <c r="I1" s="20"/>
      <c r="J1" s="20"/>
    </row>
    <row r="2" spans="1:10" x14ac:dyDescent="0.2">
      <c r="E2" s="94"/>
      <c r="F2" s="94"/>
      <c r="G2" s="120" t="s">
        <v>46</v>
      </c>
      <c r="H2" s="120"/>
    </row>
    <row r="4" spans="1:10" x14ac:dyDescent="0.2">
      <c r="B4" s="6" t="s">
        <v>7</v>
      </c>
      <c r="C4" s="9">
        <v>3</v>
      </c>
      <c r="D4" s="22"/>
      <c r="E4" s="23" t="s">
        <v>10</v>
      </c>
      <c r="F4" s="5"/>
      <c r="G4" s="1"/>
      <c r="H4" s="1"/>
    </row>
    <row r="5" spans="1:10" x14ac:dyDescent="0.2">
      <c r="B5" s="6"/>
      <c r="C5" s="24"/>
      <c r="D5" s="22"/>
      <c r="E5" s="23"/>
      <c r="F5" s="5"/>
      <c r="G5" s="1"/>
      <c r="H5" s="1"/>
    </row>
    <row r="6" spans="1:10" x14ac:dyDescent="0.2">
      <c r="A6" s="6"/>
      <c r="C6" s="24"/>
      <c r="D6" s="22"/>
      <c r="E6" s="1"/>
      <c r="F6" s="1"/>
      <c r="G6" s="1"/>
      <c r="H6" s="1"/>
    </row>
    <row r="7" spans="1:10" x14ac:dyDescent="0.2">
      <c r="A7" s="25"/>
      <c r="B7" s="25"/>
      <c r="C7" s="26"/>
      <c r="D7" s="27"/>
      <c r="E7" s="28" t="s">
        <v>0</v>
      </c>
      <c r="F7" s="29">
        <f>SUM(H10:H12)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5" customFormat="1" ht="43.15" customHeight="1" x14ac:dyDescent="0.2">
      <c r="A9" s="33" t="s">
        <v>27</v>
      </c>
      <c r="B9" s="33" t="s">
        <v>40</v>
      </c>
      <c r="C9" s="47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5" customFormat="1" ht="79.5" customHeight="1" x14ac:dyDescent="0.2">
      <c r="A10" s="46">
        <v>1</v>
      </c>
      <c r="B10" s="85" t="s">
        <v>76</v>
      </c>
      <c r="C10" s="79">
        <v>48</v>
      </c>
      <c r="D10" s="80" t="s">
        <v>65</v>
      </c>
      <c r="E10" s="33"/>
      <c r="F10" s="33"/>
      <c r="G10" s="50"/>
      <c r="H10" s="50">
        <f>ROUND(ROUND(C10,2)*ROUND(G10,2),2)</f>
        <v>0</v>
      </c>
    </row>
    <row r="11" spans="1:10" s="35" customFormat="1" ht="64.5" customHeight="1" x14ac:dyDescent="0.2">
      <c r="A11" s="46">
        <v>2</v>
      </c>
      <c r="B11" s="85" t="s">
        <v>77</v>
      </c>
      <c r="C11" s="79">
        <v>48</v>
      </c>
      <c r="D11" s="80" t="s">
        <v>65</v>
      </c>
      <c r="E11" s="33"/>
      <c r="F11" s="33"/>
      <c r="G11" s="50"/>
      <c r="H11" s="50">
        <f t="shared" ref="H11:H12" si="0">ROUND(ROUND(C11,2)*ROUND(G11,2),2)</f>
        <v>0</v>
      </c>
    </row>
    <row r="12" spans="1:10" s="35" customFormat="1" ht="76.5" customHeight="1" x14ac:dyDescent="0.2">
      <c r="A12" s="46">
        <v>3</v>
      </c>
      <c r="B12" s="86" t="s">
        <v>97</v>
      </c>
      <c r="C12" s="79">
        <v>24</v>
      </c>
      <c r="D12" s="80" t="s">
        <v>65</v>
      </c>
      <c r="E12" s="33"/>
      <c r="F12" s="33"/>
      <c r="G12" s="50"/>
      <c r="H12" s="50">
        <f t="shared" si="0"/>
        <v>0</v>
      </c>
    </row>
    <row r="13" spans="1:10" s="35" customFormat="1" ht="36.75" customHeight="1" x14ac:dyDescent="0.2">
      <c r="A13" s="87"/>
      <c r="B13" s="89" t="s">
        <v>98</v>
      </c>
      <c r="C13" s="90"/>
      <c r="D13" s="90"/>
      <c r="E13" s="90"/>
      <c r="F13" s="90"/>
      <c r="G13" s="88"/>
      <c r="H13" s="88"/>
    </row>
    <row r="14" spans="1:10" s="35" customFormat="1" ht="26.25" customHeight="1" x14ac:dyDescent="0.2">
      <c r="A14" s="69"/>
      <c r="B14" s="70"/>
      <c r="C14" s="71"/>
      <c r="D14" s="69"/>
      <c r="E14" s="72"/>
      <c r="F14" s="72"/>
      <c r="G14" s="73"/>
      <c r="H14" s="74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80" zoomScaleNormal="100" zoomScaleSheetLayoutView="80" zoomScalePageLayoutView="85" workbookViewId="0">
      <selection activeCell="D10" sqref="D10"/>
    </sheetView>
  </sheetViews>
  <sheetFormatPr defaultColWidth="9.140625" defaultRowHeight="15" x14ac:dyDescent="0.2"/>
  <cols>
    <col min="1" max="1" width="5.28515625" style="7" customWidth="1"/>
    <col min="2" max="2" width="75.7109375" style="7" customWidth="1"/>
    <col min="3" max="3" width="9.7109375" style="21" customWidth="1"/>
    <col min="4" max="4" width="10.710937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18" t="str">
        <f>'Formularz oferty'!C4</f>
        <v>DFP.271.128.2020.DB</v>
      </c>
      <c r="C1" s="7"/>
      <c r="H1" s="20" t="s">
        <v>47</v>
      </c>
      <c r="I1" s="20"/>
      <c r="J1" s="20"/>
    </row>
    <row r="2" spans="1:10" x14ac:dyDescent="0.2">
      <c r="E2" s="94"/>
      <c r="F2" s="94"/>
      <c r="G2" s="120" t="s">
        <v>46</v>
      </c>
      <c r="H2" s="120"/>
    </row>
    <row r="4" spans="1:10" x14ac:dyDescent="0.2">
      <c r="B4" s="6" t="s">
        <v>7</v>
      </c>
      <c r="C4" s="9">
        <v>4</v>
      </c>
      <c r="D4" s="22"/>
      <c r="E4" s="23" t="s">
        <v>10</v>
      </c>
      <c r="F4" s="5"/>
      <c r="G4" s="1"/>
      <c r="H4" s="1"/>
    </row>
    <row r="5" spans="1:10" x14ac:dyDescent="0.2">
      <c r="B5" s="6"/>
      <c r="C5" s="24"/>
      <c r="D5" s="22"/>
      <c r="E5" s="23"/>
      <c r="F5" s="5"/>
      <c r="G5" s="1"/>
      <c r="H5" s="1"/>
    </row>
    <row r="6" spans="1:10" x14ac:dyDescent="0.2">
      <c r="A6" s="6"/>
      <c r="C6" s="24"/>
      <c r="D6" s="22"/>
      <c r="E6" s="1"/>
      <c r="F6" s="1"/>
      <c r="G6" s="1"/>
      <c r="H6" s="1"/>
    </row>
    <row r="7" spans="1:10" x14ac:dyDescent="0.2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5" customFormat="1" ht="43.15" customHeight="1" x14ac:dyDescent="0.2">
      <c r="A9" s="33" t="s">
        <v>27</v>
      </c>
      <c r="B9" s="33" t="s">
        <v>40</v>
      </c>
      <c r="C9" s="34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5" customFormat="1" ht="229.5" customHeight="1" x14ac:dyDescent="0.2">
      <c r="A10" s="46">
        <v>1</v>
      </c>
      <c r="B10" s="85" t="s">
        <v>78</v>
      </c>
      <c r="C10" s="82">
        <v>400</v>
      </c>
      <c r="D10" s="80" t="s">
        <v>66</v>
      </c>
      <c r="E10" s="33"/>
      <c r="F10" s="33"/>
      <c r="G10" s="75"/>
      <c r="H10" s="5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view="pageBreakPreview" topLeftCell="A7" zoomScale="80" zoomScaleNormal="100" zoomScaleSheetLayoutView="80" zoomScalePageLayoutView="85" workbookViewId="0">
      <selection activeCell="E13" sqref="E13"/>
    </sheetView>
  </sheetViews>
  <sheetFormatPr defaultColWidth="9.140625" defaultRowHeight="15" x14ac:dyDescent="0.2"/>
  <cols>
    <col min="1" max="1" width="5.28515625" style="7" customWidth="1"/>
    <col min="2" max="2" width="79.85546875" style="7" customWidth="1"/>
    <col min="3" max="3" width="10.7109375" style="21" customWidth="1"/>
    <col min="4" max="4" width="9.8554687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18.140625" style="7" customWidth="1"/>
    <col min="10" max="10" width="20.7109375" style="7" customWidth="1"/>
    <col min="11" max="11" width="8" style="7" customWidth="1"/>
    <col min="12" max="12" width="15.85546875" style="7" customWidth="1"/>
    <col min="13" max="13" width="15.85546875" style="39" customWidth="1"/>
    <col min="14" max="14" width="15.85546875" style="7" customWidth="1"/>
    <col min="15" max="16" width="14.28515625" style="7" customWidth="1"/>
    <col min="17" max="17" width="15.28515625" style="7" customWidth="1"/>
    <col min="18" max="16384" width="9.140625" style="7"/>
  </cols>
  <sheetData>
    <row r="1" spans="1:16" x14ac:dyDescent="0.2">
      <c r="B1" s="18" t="str">
        <f>'Formularz oferty'!C4</f>
        <v>DFP.271.128.2020.DB</v>
      </c>
      <c r="C1" s="7"/>
      <c r="G1" s="120" t="s">
        <v>45</v>
      </c>
      <c r="H1" s="120"/>
      <c r="J1" s="20"/>
      <c r="O1" s="20"/>
      <c r="P1" s="20"/>
    </row>
    <row r="2" spans="1:16" x14ac:dyDescent="0.2">
      <c r="E2" s="94"/>
      <c r="F2" s="94"/>
      <c r="G2" s="120" t="s">
        <v>46</v>
      </c>
      <c r="H2" s="120"/>
    </row>
    <row r="4" spans="1:16" x14ac:dyDescent="0.2">
      <c r="B4" s="6" t="s">
        <v>7</v>
      </c>
      <c r="C4" s="9">
        <v>5</v>
      </c>
      <c r="D4" s="22"/>
      <c r="E4" s="23" t="s">
        <v>10</v>
      </c>
      <c r="F4" s="5"/>
      <c r="G4" s="5"/>
      <c r="H4" s="5"/>
      <c r="I4" s="1"/>
      <c r="J4" s="1"/>
      <c r="P4" s="18"/>
    </row>
    <row r="5" spans="1:16" x14ac:dyDescent="0.2">
      <c r="B5" s="6"/>
      <c r="C5" s="24"/>
      <c r="D5" s="22"/>
      <c r="E5" s="23"/>
      <c r="F5" s="5"/>
      <c r="G5" s="5"/>
      <c r="H5" s="5"/>
      <c r="I5" s="1"/>
      <c r="J5" s="1"/>
      <c r="P5" s="18"/>
    </row>
    <row r="6" spans="1:16" x14ac:dyDescent="0.2">
      <c r="A6" s="6"/>
      <c r="C6" s="24"/>
      <c r="D6" s="22"/>
      <c r="E6" s="1"/>
      <c r="F6" s="1"/>
      <c r="G6" s="1"/>
      <c r="H6" s="1"/>
      <c r="I6" s="1"/>
      <c r="J6" s="1"/>
    </row>
    <row r="7" spans="1:16" x14ac:dyDescent="0.2">
      <c r="A7" s="25"/>
      <c r="B7" s="25"/>
      <c r="C7" s="26"/>
      <c r="D7" s="27"/>
      <c r="E7" s="28" t="s">
        <v>0</v>
      </c>
      <c r="F7" s="29">
        <f>SUM(H10:H20)</f>
        <v>0</v>
      </c>
      <c r="G7" s="30"/>
      <c r="H7" s="30"/>
      <c r="M7" s="7"/>
    </row>
    <row r="8" spans="1:16" ht="12.75" customHeight="1" x14ac:dyDescent="0.2">
      <c r="A8" s="30"/>
      <c r="B8" s="25"/>
      <c r="C8" s="31"/>
      <c r="D8" s="32"/>
      <c r="E8" s="30"/>
      <c r="F8" s="30"/>
      <c r="G8" s="30"/>
      <c r="H8" s="30"/>
      <c r="M8" s="7"/>
    </row>
    <row r="9" spans="1:16" s="35" customFormat="1" ht="43.15" customHeight="1" x14ac:dyDescent="0.2">
      <c r="A9" s="33" t="s">
        <v>27</v>
      </c>
      <c r="B9" s="33" t="s">
        <v>40</v>
      </c>
      <c r="C9" s="47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6" s="38" customFormat="1" ht="52.5" customHeight="1" x14ac:dyDescent="0.2">
      <c r="A10" s="46">
        <v>1</v>
      </c>
      <c r="B10" s="85" t="s">
        <v>79</v>
      </c>
      <c r="C10" s="79">
        <v>200</v>
      </c>
      <c r="D10" s="80" t="s">
        <v>73</v>
      </c>
      <c r="E10" s="46"/>
      <c r="F10" s="46"/>
      <c r="G10" s="50"/>
      <c r="H10" s="37">
        <f>ROUND(ROUND(C10,2)*ROUND(G10,2),2)</f>
        <v>0</v>
      </c>
    </row>
    <row r="11" spans="1:16" s="38" customFormat="1" ht="44.25" customHeight="1" x14ac:dyDescent="0.2">
      <c r="A11" s="46">
        <v>2</v>
      </c>
      <c r="B11" s="85" t="s">
        <v>80</v>
      </c>
      <c r="C11" s="79">
        <v>2</v>
      </c>
      <c r="D11" s="80" t="s">
        <v>63</v>
      </c>
      <c r="E11" s="46"/>
      <c r="F11" s="46"/>
      <c r="G11" s="50"/>
      <c r="H11" s="37">
        <f t="shared" ref="H11:H20" si="0">ROUND(ROUND(C11,2)*ROUND(G11,2),2)</f>
        <v>0</v>
      </c>
    </row>
    <row r="12" spans="1:16" s="38" customFormat="1" ht="54.75" customHeight="1" x14ac:dyDescent="0.2">
      <c r="A12" s="46">
        <v>3</v>
      </c>
      <c r="B12" s="85" t="s">
        <v>81</v>
      </c>
      <c r="C12" s="79">
        <v>100</v>
      </c>
      <c r="D12" s="80" t="s">
        <v>73</v>
      </c>
      <c r="E12" s="46"/>
      <c r="F12" s="46"/>
      <c r="G12" s="50"/>
      <c r="H12" s="37">
        <f t="shared" si="0"/>
        <v>0</v>
      </c>
    </row>
    <row r="13" spans="1:16" s="38" customFormat="1" ht="54.75" customHeight="1" x14ac:dyDescent="0.2">
      <c r="A13" s="46">
        <v>4</v>
      </c>
      <c r="B13" s="85" t="s">
        <v>82</v>
      </c>
      <c r="C13" s="79">
        <v>200</v>
      </c>
      <c r="D13" s="80" t="s">
        <v>73</v>
      </c>
      <c r="E13" s="46"/>
      <c r="F13" s="46"/>
      <c r="G13" s="50"/>
      <c r="H13" s="37">
        <f t="shared" si="0"/>
        <v>0</v>
      </c>
    </row>
    <row r="14" spans="1:16" s="38" customFormat="1" ht="87.75" customHeight="1" x14ac:dyDescent="0.2">
      <c r="A14" s="46">
        <v>5</v>
      </c>
      <c r="B14" s="85" t="s">
        <v>83</v>
      </c>
      <c r="C14" s="79">
        <v>400</v>
      </c>
      <c r="D14" s="80" t="s">
        <v>73</v>
      </c>
      <c r="E14" s="46"/>
      <c r="F14" s="46"/>
      <c r="G14" s="50"/>
      <c r="H14" s="37">
        <f t="shared" si="0"/>
        <v>0</v>
      </c>
    </row>
    <row r="15" spans="1:16" s="38" customFormat="1" ht="60" customHeight="1" x14ac:dyDescent="0.2">
      <c r="A15" s="46">
        <v>6</v>
      </c>
      <c r="B15" s="85" t="s">
        <v>84</v>
      </c>
      <c r="C15" s="79">
        <v>800</v>
      </c>
      <c r="D15" s="80" t="s">
        <v>73</v>
      </c>
      <c r="E15" s="46"/>
      <c r="F15" s="46"/>
      <c r="G15" s="50"/>
      <c r="H15" s="37">
        <f t="shared" si="0"/>
        <v>0</v>
      </c>
    </row>
    <row r="16" spans="1:16" s="38" customFormat="1" ht="90.75" customHeight="1" x14ac:dyDescent="0.2">
      <c r="A16" s="46">
        <v>7</v>
      </c>
      <c r="B16" s="85" t="s">
        <v>85</v>
      </c>
      <c r="C16" s="79">
        <v>800</v>
      </c>
      <c r="D16" s="80" t="s">
        <v>73</v>
      </c>
      <c r="E16" s="46"/>
      <c r="F16" s="46"/>
      <c r="G16" s="50"/>
      <c r="H16" s="37">
        <f t="shared" si="0"/>
        <v>0</v>
      </c>
    </row>
    <row r="17" spans="1:8" s="38" customFormat="1" ht="63" customHeight="1" x14ac:dyDescent="0.2">
      <c r="A17" s="46">
        <v>8</v>
      </c>
      <c r="B17" s="85" t="s">
        <v>86</v>
      </c>
      <c r="C17" s="79">
        <v>6</v>
      </c>
      <c r="D17" s="80" t="s">
        <v>63</v>
      </c>
      <c r="E17" s="46"/>
      <c r="F17" s="46"/>
      <c r="G17" s="50"/>
      <c r="H17" s="37">
        <f t="shared" si="0"/>
        <v>0</v>
      </c>
    </row>
    <row r="18" spans="1:8" s="38" customFormat="1" ht="52.5" customHeight="1" x14ac:dyDescent="0.2">
      <c r="A18" s="46">
        <v>9</v>
      </c>
      <c r="B18" s="85" t="s">
        <v>87</v>
      </c>
      <c r="C18" s="79">
        <v>4</v>
      </c>
      <c r="D18" s="81" t="s">
        <v>63</v>
      </c>
      <c r="E18" s="46"/>
      <c r="F18" s="46"/>
      <c r="G18" s="50"/>
      <c r="H18" s="37">
        <f t="shared" si="0"/>
        <v>0</v>
      </c>
    </row>
    <row r="19" spans="1:8" s="38" customFormat="1" ht="44.25" customHeight="1" x14ac:dyDescent="0.2">
      <c r="A19" s="46">
        <v>10</v>
      </c>
      <c r="B19" s="85" t="s">
        <v>88</v>
      </c>
      <c r="C19" s="79">
        <v>4</v>
      </c>
      <c r="D19" s="80" t="s">
        <v>63</v>
      </c>
      <c r="E19" s="46"/>
      <c r="F19" s="46"/>
      <c r="G19" s="50"/>
      <c r="H19" s="37">
        <f t="shared" si="0"/>
        <v>0</v>
      </c>
    </row>
    <row r="20" spans="1:8" s="38" customFormat="1" ht="63.75" customHeight="1" x14ac:dyDescent="0.2">
      <c r="A20" s="46">
        <v>11</v>
      </c>
      <c r="B20" s="85" t="s">
        <v>89</v>
      </c>
      <c r="C20" s="79">
        <v>4</v>
      </c>
      <c r="D20" s="80" t="s">
        <v>63</v>
      </c>
      <c r="E20" s="46"/>
      <c r="F20" s="46"/>
      <c r="G20" s="50"/>
      <c r="H20" s="37">
        <f t="shared" si="0"/>
        <v>0</v>
      </c>
    </row>
    <row r="21" spans="1:8" ht="27" customHeight="1" x14ac:dyDescent="0.2">
      <c r="B21" s="121"/>
      <c r="C21" s="121"/>
      <c r="D21" s="121"/>
      <c r="E21" s="121"/>
    </row>
    <row r="22" spans="1:8" x14ac:dyDescent="0.2">
      <c r="B22" s="45"/>
    </row>
    <row r="23" spans="1:8" x14ac:dyDescent="0.2">
      <c r="B23" s="45"/>
    </row>
    <row r="24" spans="1:8" x14ac:dyDescent="0.2">
      <c r="B24" s="45"/>
    </row>
    <row r="25" spans="1:8" x14ac:dyDescent="0.2">
      <c r="B25" s="45"/>
    </row>
    <row r="26" spans="1:8" x14ac:dyDescent="0.2">
      <c r="B26" s="45"/>
    </row>
  </sheetData>
  <mergeCells count="4">
    <mergeCell ref="E2:F2"/>
    <mergeCell ref="G1:H1"/>
    <mergeCell ref="G2:H2"/>
    <mergeCell ref="B21:E2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1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90" zoomScaleNormal="100" zoomScaleSheetLayoutView="90" zoomScalePageLayoutView="85" workbookViewId="0">
      <selection activeCell="C10" sqref="C10"/>
    </sheetView>
  </sheetViews>
  <sheetFormatPr defaultColWidth="9.140625" defaultRowHeight="15" x14ac:dyDescent="0.2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18" t="str">
        <f>'Formularz oferty'!C4</f>
        <v>DFP.271.128.2020.DB</v>
      </c>
      <c r="C1" s="7"/>
      <c r="H1" s="20" t="s">
        <v>47</v>
      </c>
      <c r="I1" s="20"/>
      <c r="J1" s="20"/>
    </row>
    <row r="2" spans="1:10" x14ac:dyDescent="0.2">
      <c r="E2" s="94"/>
      <c r="F2" s="94"/>
      <c r="G2" s="120" t="s">
        <v>46</v>
      </c>
      <c r="H2" s="120"/>
    </row>
    <row r="4" spans="1:10" x14ac:dyDescent="0.2">
      <c r="B4" s="6" t="s">
        <v>7</v>
      </c>
      <c r="C4" s="9">
        <v>6</v>
      </c>
      <c r="D4" s="22"/>
      <c r="E4" s="23" t="s">
        <v>10</v>
      </c>
      <c r="F4" s="5"/>
      <c r="G4" s="1"/>
      <c r="H4" s="1"/>
    </row>
    <row r="5" spans="1:10" x14ac:dyDescent="0.2">
      <c r="B5" s="6"/>
      <c r="C5" s="24"/>
      <c r="D5" s="22"/>
      <c r="E5" s="23"/>
      <c r="F5" s="5"/>
      <c r="G5" s="1"/>
      <c r="H5" s="1"/>
    </row>
    <row r="6" spans="1:10" x14ac:dyDescent="0.2">
      <c r="A6" s="6"/>
      <c r="C6" s="24"/>
      <c r="D6" s="22"/>
      <c r="E6" s="1"/>
      <c r="F6" s="1"/>
      <c r="G6" s="1"/>
      <c r="H6" s="1"/>
    </row>
    <row r="7" spans="1:10" x14ac:dyDescent="0.2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5" customFormat="1" ht="43.15" customHeight="1" x14ac:dyDescent="0.2">
      <c r="A9" s="33" t="s">
        <v>27</v>
      </c>
      <c r="B9" s="33" t="s">
        <v>40</v>
      </c>
      <c r="C9" s="47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5" customFormat="1" ht="84.75" customHeight="1" x14ac:dyDescent="0.2">
      <c r="A10" s="46">
        <v>1</v>
      </c>
      <c r="B10" s="85" t="s">
        <v>90</v>
      </c>
      <c r="C10" s="79">
        <v>2000</v>
      </c>
      <c r="D10" s="80" t="s">
        <v>63</v>
      </c>
      <c r="E10" s="33"/>
      <c r="F10" s="33"/>
      <c r="G10" s="75"/>
      <c r="H10" s="5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80" zoomScaleNormal="100" zoomScaleSheetLayoutView="80" zoomScalePageLayoutView="85" workbookViewId="0">
      <selection activeCell="C10" sqref="C10"/>
    </sheetView>
  </sheetViews>
  <sheetFormatPr defaultColWidth="9.140625" defaultRowHeight="15" x14ac:dyDescent="0.2"/>
  <cols>
    <col min="1" max="1" width="5.28515625" style="43" customWidth="1"/>
    <col min="2" max="2" width="74.85546875" style="43" customWidth="1"/>
    <col min="3" max="3" width="9.7109375" style="21" customWidth="1"/>
    <col min="4" max="4" width="9.5703125" style="44" customWidth="1"/>
    <col min="5" max="5" width="22.28515625" style="43" customWidth="1"/>
    <col min="6" max="6" width="19.140625" style="43" customWidth="1"/>
    <col min="7" max="7" width="15.140625" style="43" customWidth="1"/>
    <col min="8" max="8" width="19" style="43" customWidth="1"/>
    <col min="9" max="10" width="14.28515625" style="43" customWidth="1"/>
    <col min="11" max="16384" width="9.140625" style="43"/>
  </cols>
  <sheetData>
    <row r="1" spans="1:10" x14ac:dyDescent="0.2">
      <c r="B1" s="18" t="str">
        <f>'Formularz oferty'!C4</f>
        <v>DFP.271.128.2020.DB</v>
      </c>
      <c r="C1" s="43"/>
      <c r="H1" s="20" t="s">
        <v>47</v>
      </c>
      <c r="I1" s="20"/>
      <c r="J1" s="20"/>
    </row>
    <row r="2" spans="1:10" x14ac:dyDescent="0.2">
      <c r="E2" s="94"/>
      <c r="F2" s="94"/>
      <c r="G2" s="120" t="s">
        <v>46</v>
      </c>
      <c r="H2" s="120"/>
    </row>
    <row r="4" spans="1:10" x14ac:dyDescent="0.2">
      <c r="B4" s="6" t="s">
        <v>7</v>
      </c>
      <c r="C4" s="41">
        <v>7</v>
      </c>
      <c r="D4" s="22"/>
      <c r="E4" s="23" t="s">
        <v>10</v>
      </c>
      <c r="F4" s="5"/>
      <c r="G4" s="42"/>
      <c r="H4" s="42"/>
    </row>
    <row r="5" spans="1:10" x14ac:dyDescent="0.2">
      <c r="B5" s="6"/>
      <c r="C5" s="24"/>
      <c r="D5" s="22"/>
      <c r="E5" s="23"/>
      <c r="F5" s="5"/>
      <c r="G5" s="42"/>
      <c r="H5" s="42"/>
    </row>
    <row r="6" spans="1:10" x14ac:dyDescent="0.2">
      <c r="A6" s="6"/>
      <c r="C6" s="24"/>
      <c r="D6" s="22"/>
      <c r="E6" s="42"/>
      <c r="F6" s="42"/>
      <c r="G6" s="42"/>
      <c r="H6" s="42"/>
    </row>
    <row r="7" spans="1:10" x14ac:dyDescent="0.2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5" customFormat="1" ht="43.15" customHeight="1" x14ac:dyDescent="0.2">
      <c r="A9" s="33" t="s">
        <v>27</v>
      </c>
      <c r="B9" s="33" t="s">
        <v>40</v>
      </c>
      <c r="C9" s="47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5" customFormat="1" ht="51" customHeight="1" x14ac:dyDescent="0.2">
      <c r="A10" s="46">
        <v>1</v>
      </c>
      <c r="B10" s="85" t="s">
        <v>91</v>
      </c>
      <c r="C10" s="79">
        <v>8000</v>
      </c>
      <c r="D10" s="80" t="s">
        <v>63</v>
      </c>
      <c r="E10" s="36"/>
      <c r="F10" s="36"/>
      <c r="G10" s="84"/>
      <c r="H10" s="37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Normal="100" zoomScaleSheetLayoutView="100" zoomScalePageLayoutView="85" workbookViewId="0">
      <selection activeCell="E10" sqref="E10"/>
    </sheetView>
  </sheetViews>
  <sheetFormatPr defaultColWidth="9.140625" defaultRowHeight="15" x14ac:dyDescent="0.2"/>
  <cols>
    <col min="1" max="1" width="5.28515625" style="43" customWidth="1"/>
    <col min="2" max="2" width="74.85546875" style="43" customWidth="1"/>
    <col min="3" max="3" width="11.7109375" style="21" bestFit="1" customWidth="1"/>
    <col min="4" max="4" width="9.5703125" style="44" customWidth="1"/>
    <col min="5" max="5" width="22.28515625" style="43" customWidth="1"/>
    <col min="6" max="6" width="19.140625" style="43" customWidth="1"/>
    <col min="7" max="7" width="15.140625" style="43" customWidth="1"/>
    <col min="8" max="8" width="19" style="43" customWidth="1"/>
    <col min="9" max="10" width="14.28515625" style="43" customWidth="1"/>
    <col min="11" max="16384" width="9.140625" style="43"/>
  </cols>
  <sheetData>
    <row r="1" spans="1:10" x14ac:dyDescent="0.2">
      <c r="B1" s="18" t="str">
        <f>'Formularz oferty'!C4</f>
        <v>DFP.271.128.2020.DB</v>
      </c>
      <c r="C1" s="43"/>
      <c r="H1" s="20" t="s">
        <v>47</v>
      </c>
      <c r="I1" s="20"/>
      <c r="J1" s="20"/>
    </row>
    <row r="2" spans="1:10" x14ac:dyDescent="0.2">
      <c r="E2" s="94"/>
      <c r="F2" s="94"/>
      <c r="G2" s="120" t="s">
        <v>46</v>
      </c>
      <c r="H2" s="120"/>
    </row>
    <row r="4" spans="1:10" x14ac:dyDescent="0.2">
      <c r="B4" s="6" t="s">
        <v>7</v>
      </c>
      <c r="C4" s="41">
        <v>8</v>
      </c>
      <c r="D4" s="22"/>
      <c r="E4" s="23" t="s">
        <v>10</v>
      </c>
      <c r="F4" s="5"/>
      <c r="G4" s="42"/>
      <c r="H4" s="42"/>
    </row>
    <row r="5" spans="1:10" x14ac:dyDescent="0.2">
      <c r="B5" s="6"/>
      <c r="C5" s="24"/>
      <c r="D5" s="22"/>
      <c r="E5" s="23"/>
      <c r="F5" s="5"/>
      <c r="G5" s="42"/>
      <c r="H5" s="42"/>
    </row>
    <row r="6" spans="1:10" x14ac:dyDescent="0.2">
      <c r="A6" s="6"/>
      <c r="C6" s="24"/>
      <c r="D6" s="22"/>
      <c r="E6" s="42"/>
      <c r="F6" s="42"/>
      <c r="G6" s="42"/>
      <c r="H6" s="42"/>
    </row>
    <row r="7" spans="1:10" x14ac:dyDescent="0.2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 x14ac:dyDescent="0.2">
      <c r="A8" s="30"/>
      <c r="B8" s="25"/>
      <c r="C8" s="31"/>
      <c r="D8" s="32"/>
      <c r="E8" s="30"/>
      <c r="F8" s="30"/>
      <c r="G8" s="30"/>
      <c r="H8" s="30"/>
    </row>
    <row r="9" spans="1:10" s="35" customFormat="1" ht="43.15" customHeight="1" x14ac:dyDescent="0.2">
      <c r="A9" s="33" t="s">
        <v>27</v>
      </c>
      <c r="B9" s="33" t="s">
        <v>40</v>
      </c>
      <c r="C9" s="47" t="s">
        <v>28</v>
      </c>
      <c r="D9" s="48" t="s">
        <v>60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5" customFormat="1" ht="58.5" customHeight="1" x14ac:dyDescent="0.2">
      <c r="A10" s="46">
        <v>1</v>
      </c>
      <c r="B10" s="85" t="s">
        <v>92</v>
      </c>
      <c r="C10" s="79">
        <v>100</v>
      </c>
      <c r="D10" s="80" t="s">
        <v>63</v>
      </c>
      <c r="E10" s="33"/>
      <c r="F10" s="33"/>
      <c r="G10" s="50"/>
      <c r="H10" s="37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2020-09-25T07:13:11Z</cp:lastPrinted>
  <dcterms:created xsi:type="dcterms:W3CDTF">2003-05-16T10:10:29Z</dcterms:created>
  <dcterms:modified xsi:type="dcterms:W3CDTF">2020-09-25T07:55:22Z</dcterms:modified>
</cp:coreProperties>
</file>