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470" windowHeight="11280" tabRatio="958" firstSheet="17" activeTab="21"/>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 name="część (20)" sheetId="21" r:id="rId21"/>
    <sheet name="część (21)" sheetId="22" r:id="rId22"/>
    <sheet name="część (22)" sheetId="23" r:id="rId23"/>
    <sheet name="część (23)" sheetId="24" r:id="rId24"/>
    <sheet name="część (24)" sheetId="25" r:id="rId25"/>
    <sheet name="część (25)" sheetId="26" r:id="rId26"/>
    <sheet name="część (26)" sheetId="27" r:id="rId27"/>
    <sheet name="część (27)" sheetId="28" r:id="rId28"/>
    <sheet name="część (28)" sheetId="29" r:id="rId29"/>
    <sheet name="część (29)" sheetId="30" r:id="rId30"/>
    <sheet name="część (30)" sheetId="31" r:id="rId31"/>
    <sheet name="część (31)" sheetId="32" r:id="rId32"/>
    <sheet name="część (32)" sheetId="33" r:id="rId33"/>
    <sheet name="część (33)" sheetId="34" r:id="rId34"/>
    <sheet name="część (34)" sheetId="35" r:id="rId35"/>
    <sheet name="część (35)" sheetId="36" r:id="rId36"/>
    <sheet name="część (36)" sheetId="37" r:id="rId37"/>
    <sheet name="część (37)" sheetId="38" r:id="rId38"/>
    <sheet name="część (38)" sheetId="39" r:id="rId39"/>
    <sheet name="część (39)" sheetId="40" r:id="rId40"/>
    <sheet name="część (40)" sheetId="41" r:id="rId41"/>
    <sheet name="część (41)" sheetId="42" r:id="rId42"/>
    <sheet name="część (42)" sheetId="43" r:id="rId43"/>
    <sheet name="część (43)" sheetId="44" r:id="rId44"/>
    <sheet name="część (44)" sheetId="45" r:id="rId45"/>
    <sheet name="część (45)" sheetId="46" r:id="rId46"/>
    <sheet name="część (46)" sheetId="47" r:id="rId47"/>
    <sheet name="część (47)" sheetId="48" r:id="rId48"/>
    <sheet name="część (48)" sheetId="49" r:id="rId49"/>
    <sheet name="część (49)" sheetId="50" r:id="rId50"/>
    <sheet name="część (50)" sheetId="51" r:id="rId51"/>
    <sheet name="część (51)" sheetId="52" r:id="rId52"/>
    <sheet name="część (52)" sheetId="53" r:id="rId53"/>
    <sheet name="część (53)" sheetId="54" r:id="rId54"/>
    <sheet name="część (54)" sheetId="55" r:id="rId55"/>
    <sheet name="część (55)" sheetId="56" r:id="rId56"/>
  </sheets>
  <definedNames/>
  <calcPr fullCalcOnLoad="1"/>
</workbook>
</file>

<file path=xl/sharedStrings.xml><?xml version="1.0" encoding="utf-8"?>
<sst xmlns="http://schemas.openxmlformats.org/spreadsheetml/2006/main" count="1110" uniqueCount="259">
  <si>
    <t>Cena brutto:</t>
  </si>
  <si>
    <t>1.</t>
  </si>
  <si>
    <t>Część nr:</t>
  </si>
  <si>
    <t>Wartość brutto pozycji</t>
  </si>
  <si>
    <t>ARKUSZ CENOWY</t>
  </si>
  <si>
    <t>Poz.</t>
  </si>
  <si>
    <t xml:space="preserve">Ilość </t>
  </si>
  <si>
    <t>Parametry wymagane</t>
  </si>
  <si>
    <t>Nazwa handlowa
Producent</t>
  </si>
  <si>
    <t>Numer katalogowy 
(jeżeli istnieje)</t>
  </si>
  <si>
    <t>Cena jednostkowa brutto</t>
  </si>
  <si>
    <t>sztuk</t>
  </si>
  <si>
    <t>Załącznik nr 1 do specyfikacji</t>
  </si>
  <si>
    <t>FORMULARZ OFERTY</t>
  </si>
  <si>
    <t>Numer sprawy</t>
  </si>
  <si>
    <t>Nazwa zamówienia</t>
  </si>
  <si>
    <t>nazwa Wykonawcy:</t>
  </si>
  <si>
    <t>adres (siedziba) Wykonawcy:</t>
  </si>
  <si>
    <t>województwo:</t>
  </si>
  <si>
    <t>powiat:</t>
  </si>
  <si>
    <t>NIP</t>
  </si>
  <si>
    <t>REGON</t>
  </si>
  <si>
    <t>osoba do kontaktu</t>
  </si>
  <si>
    <t>telefon</t>
  </si>
  <si>
    <t>faks</t>
  </si>
  <si>
    <t>email</t>
  </si>
  <si>
    <t>Oferujemy wykonanie przedmiotu zamówienia za cenę:</t>
  </si>
  <si>
    <t>Numer części</t>
  </si>
  <si>
    <t>część 1</t>
  </si>
  <si>
    <t>część 2</t>
  </si>
  <si>
    <t>część 3</t>
  </si>
  <si>
    <t>część 4</t>
  </si>
  <si>
    <t>część 5</t>
  </si>
  <si>
    <t>część 6</t>
  </si>
  <si>
    <t>część 7</t>
  </si>
  <si>
    <t>część 8</t>
  </si>
  <si>
    <t>część 9</t>
  </si>
  <si>
    <t>część 10</t>
  </si>
  <si>
    <t>część 11</t>
  </si>
  <si>
    <t>część 12</t>
  </si>
  <si>
    <t>część 13</t>
  </si>
  <si>
    <t>część 14</t>
  </si>
  <si>
    <t>część 15</t>
  </si>
  <si>
    <t>część 16</t>
  </si>
  <si>
    <t>część 17</t>
  </si>
  <si>
    <t>część 18</t>
  </si>
  <si>
    <t>część 19</t>
  </si>
  <si>
    <t>część 20</t>
  </si>
  <si>
    <t>część 21</t>
  </si>
  <si>
    <t>część 22</t>
  </si>
  <si>
    <t>część 23</t>
  </si>
  <si>
    <t>część 24</t>
  </si>
  <si>
    <t>część 25</t>
  </si>
  <si>
    <t>część 26</t>
  </si>
  <si>
    <t>część 27</t>
  </si>
  <si>
    <t>część 28</t>
  </si>
  <si>
    <t>część 29</t>
  </si>
  <si>
    <t>część 30</t>
  </si>
  <si>
    <t>część 31</t>
  </si>
  <si>
    <t>część 32</t>
  </si>
  <si>
    <t>część 33</t>
  </si>
  <si>
    <t>część 34</t>
  </si>
  <si>
    <t>część 35</t>
  </si>
  <si>
    <t>część 36</t>
  </si>
  <si>
    <t>część 37</t>
  </si>
  <si>
    <t>część 38</t>
  </si>
  <si>
    <t>część 39</t>
  </si>
  <si>
    <t>część 40</t>
  </si>
  <si>
    <t>część 41</t>
  </si>
  <si>
    <t>część 42</t>
  </si>
  <si>
    <t>część 43</t>
  </si>
  <si>
    <t>część 44</t>
  </si>
  <si>
    <t>część 45</t>
  </si>
  <si>
    <t>część 46</t>
  </si>
  <si>
    <t>część 47</t>
  </si>
  <si>
    <t>część 48</t>
  </si>
  <si>
    <t>część 49</t>
  </si>
  <si>
    <t>część 50</t>
  </si>
  <si>
    <t>część 51</t>
  </si>
  <si>
    <t>część 52</t>
  </si>
  <si>
    <t>część 53</t>
  </si>
  <si>
    <t>część 54</t>
  </si>
  <si>
    <t>część 55</t>
  </si>
  <si>
    <t>Oświadczamy, że termin płatności wynosi 60 dni.</t>
  </si>
  <si>
    <t>2.</t>
  </si>
  <si>
    <t>3.</t>
  </si>
  <si>
    <t>4.</t>
  </si>
  <si>
    <t>Oświadczamy, że zapoznaliśmy się ze specyfikacją istotnych warunków zamówienia wraz z jej załącznikami i nie wnosimy do niej zastrzeżeń oraz, że zdobyliśmy konieczne informacje do przygotowania oferty.</t>
  </si>
  <si>
    <t>5.</t>
  </si>
  <si>
    <t>Oświadczamy, że jesteśmy związani niniejszą ofertą przez okres podany w specyfikacji istotnych warunków zamówienia.</t>
  </si>
  <si>
    <t>6.</t>
  </si>
  <si>
    <t>Oświadczamy, ze zapoznaliśmy się z treścią załączonego do specyfikacji wzoru umowy i w przypadku wyboru naszej oferty zawrzemy z zamawiającym  umowę sporządzoną na podstawie tego wzoru.</t>
  </si>
  <si>
    <t>7.</t>
  </si>
  <si>
    <t>8.</t>
  </si>
  <si>
    <t>Dane do umowy:</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</si>
  <si>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</si>
  <si>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</si>
  <si>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</si>
  <si>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</si>
  <si>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</si>
  <si>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</si>
  <si>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</si>
  <si>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</si>
  <si>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Załącznik nr 1a</t>
  </si>
  <si>
    <t xml:space="preserve">Załącznik nr …... do umowy </t>
  </si>
  <si>
    <t>Załącznik nr 1a do specyfikacji
Załącznik nr ….. do umowy</t>
  </si>
  <si>
    <t>09.04.</t>
  </si>
  <si>
    <t>9.</t>
  </si>
  <si>
    <t>10.</t>
  </si>
  <si>
    <t>11.</t>
  </si>
  <si>
    <t>12.</t>
  </si>
  <si>
    <t>13.</t>
  </si>
  <si>
    <t>14.</t>
  </si>
  <si>
    <t>15.</t>
  </si>
  <si>
    <t>16.</t>
  </si>
  <si>
    <t>Oświadczamy, że zamierzamy powierzyć następujące części zamówienia podwykonawcom i jednocześnie podajemy nazwy (firmy) podwykonawców*:  
Część zamówienia: .....................................................................................................................................
Nazwa (firma) podwykonawcy: ................................................................................................................
*Jeżeli wykonawca nie poda tych informacji to Zamawiający przyjmie, że wykonawca nie zamierza powierzać żadnej części zamówienia podwykonawcy</t>
  </si>
  <si>
    <t>Hasło dostępu do pliku JEDZ przekazanego pocztą elektroniczną: ………………………….</t>
  </si>
  <si>
    <t>DFP.271.135.2018.AM</t>
  </si>
  <si>
    <t>Dostawa materiałów anestezjologicznych.</t>
  </si>
  <si>
    <t>Jednorazowa, sterylna, prowadnica do rurek intubacyjnych, z możliwością ukształtowania, metalowa, pokryta gładkim tworzywem sztucznym, z miękką końcówką pozbawioną rdzenia metalowego  nie zawierająca lateksu i DEHP. Pełny zakres rozmiarowy (do wszystkich rozmiarów rurek intubacyjnych).</t>
  </si>
  <si>
    <t>Prowadnica do trudnych intubacji, dla dorosłych sterylna, jednorazowego użytku, elastyczna z wygiętym końcem, znacznikiem głębokości, pokryta tworzywem ułatwiającym przesuwanie rurki intubacyjnej, długość co najmniej 70cm, posiadająca przewód na całej długości umożliwiając podanie tlenu, z łącznikiem do podawania tlenu.</t>
  </si>
  <si>
    <t>Sonda dwunastnicza z PVC lub poliuretanu, z oznacznikami kontrastującymi w RTG, długość 125cm, rozmiar: 10, 12, 14 Fr.</t>
  </si>
  <si>
    <t>Maski krtaniowe jednorazowego użytku z dodatkowym kanałem służącym do wprowadzenia drenu do żołądka (12 i 14Fr zależnie od wielkości maski), wyprofilowana anatomicznie, z wbudowanym zabezpieczeniem przed zagryzieniem, przeznaczona do skutecznej wentylacji także przy ciśnieniu w drogach oddechowych do 30cm H2O, z żelowym uszczelnieniem wokół krtani, pełny zakres rozmiarów.</t>
  </si>
  <si>
    <t>Aparat do szybkiego przetaczania krwi z pompką, i zaworami zapobiegającemu wstecznemu przepływowi.</t>
  </si>
  <si>
    <t>Zestaw do przetoczeń do posiadanej pompy LC 5000 i LCXL, uniwersalny dwukanałowy.</t>
  </si>
  <si>
    <t xml:space="preserve">Układ oddechowy do respiratora z powłoką antybakteryjną, jednorurowy, współosiowy – rura w rurze, dł. 150 -180 cm, zakończenia 22F, 22M/15F, łącznik kątowy z portem, kapturkiem zabezpieczającym, dodatkowa gałąź 0,5 m, dodatkowy łącznik prosty 22M/22M, pakowany pojedynczo. </t>
  </si>
  <si>
    <t>17.</t>
  </si>
  <si>
    <t>Cewnik do odsysania drzewa oskrzelowego z zaokrąglonym końcem, otworami bocznymi i centralnym, wykonany z silikonowanego PCV, możliwa powierzchnia satynowa „zmrożona” do lewego oskrzela, zagięty, wskaźnik położenia końcówki i otworów bocznych cewnika, wymagane barwne i numeryczne oznaczenie rozmiaru na cewniku oraz nadrukowany rozmiar na opakowaniu jednostkowym; zakończenie cewnika atraumatycznie z otworem centralnym i dwoma otworami bocznymi naprzeciwległymi o łącznej powierzchni mniejszej od powierzchni otworu centralnego 12F-18F.</t>
  </si>
  <si>
    <t>Cewnik do odsysania górnych dróg oddechowych z zaokrąglonym końcem, otworami bocznymi i centralnym, wykonany z silikonowanego PCV, możliwa powierzchnia satynowa „zmrożona” z kontrolą ssania, mogą posiadać przeźroczysty łącznik ułatwiający wizualizację odsysanej wydzieliny; z kontrolą odsysania, końcówka lejek, wymagane barwne i numeryczne oznaczenie rozmiaru na cewniku oraz nadrukowany rozmiar na opakowaniu jednostkowym; zakończenie cewnika atraumatycznie z otworem centralnym i dwoma otworami bocznymi naprzeciwległymi o łącznej powierzchni mniejszej od powierzchni otworu centralnego. Dopuszcza się skalę centymetrową co 1 cm dł. ok. 60cm, 6CH - 20CH.</t>
  </si>
  <si>
    <t>Filtr oddechowy mechaniczny o 100% skuteczności przeciwbakteryjnej i przeciwwirusowej w środowisku wilgotnym, o skuteczności przeciwbarteryjnej  min 99.999 % przeciwwirusowej min.99,999%  z funkcją  wymiennikiem ciepła i wilgoci,  z wbudowaną hydrofilną warstwą celulozową, przestrzen martwa 35ml ,  oporach pzrepływu 3,6cm H2O przy przepływie 60l/min. medium filtracyjne z włókien ceramicznych,  hydrofobowe,  harmonijkowe,  waga 26g,  filtr ze złączem prostym,  sterylizowany radiacyjnie,  z portem kapno z zatyczką na uwięzi,  z możliwością stosowania do 24godzin. Walidowany w kierunku Mycobacterium Tuberculosis,  Hepatitis C i HIV.</t>
  </si>
  <si>
    <t>Filtr oddechowy przeciwbakteryjno-p.wirusowy, elektrostatyczny z wydzieloną celulozowa warstwa wymiennika ciepła i wilgoci sterylny z portem CO₂ o skuteczność filtracji i bakterii wirusów 99,999% o skuteczności nawilżania min 31mg H₂O/l przy objętości oddechowej 500ml. utrata wilgotności 6mg H2O/l przy VT 500ml ; długa anestezja/wentylacja w OIT  posiadające zatyczkę luer - lock i z portem dokującym,  waga filtra max 31g,  objętość oddechowa 150-1200ml lub 150 - 1000ml.</t>
  </si>
  <si>
    <t>Urządzenie do treningu oddechowego, system trójkomorowy (przepływ w ml/min 600/900/1200).</t>
  </si>
  <si>
    <t>Łącznik obrotowy kątowy jednorazowy, jałowy,  z wejściem do odsysania i bronchoskopu, z gumową zatyczką uszczelniającą,  złącze acjenta 22M/15F złącze respiratora 15M.</t>
  </si>
  <si>
    <t>Przedłużacz kominek tzw. martwa przestrzeń umożliwiający odsysanie bez przerywania układu oddechowego.</t>
  </si>
  <si>
    <t>Przyrząd uniwersalny do żywienia dojelitowego w wersji przy użyciu posiadanej pompy Flocare 800. Zestaw zawiera: łącznik do butelek zamkniętych kapslem, filtr powietrza, zacisk rolkowy, otwór do podawania leków, żeńska końcówka do połącz ze zgłębnikiem, męska końcówka, łacznik do pompy Folcare 800, koszyczek do zawieszenia butelki na stojaku. Nie zawiera DEHP. wersja do opakowań miękkich (opakowanie miekkie o poj. 200, 500ml).</t>
  </si>
  <si>
    <t>Wymiennik ciepła i wilgoci tzw. „sztuczny nos” - do rurek tracheotomijnych, z uniwersalnym portem tlenowym i z portem do odsysania wyposażonym w samozamykającą się zastawkę lub zamykany klapką względnie elastycznym korkiem. Sterylny.</t>
  </si>
  <si>
    <t>Zestaw do pobierania wydzieliny z drzewa oskrzelowego w systemie zamkniętym dla dorosłych.</t>
  </si>
  <si>
    <t>Zgłębnik poliuretanowy typu flocare do żywienia dojelitowego, przeźroczysty, dostatecznie kontrastujący pod rtg, łącznik umożliający połączenie z przyrządem do żywienia enteralnego, prowadnice umożliwiające wprowadzenie do przewodu pokarmowego, końcówka z dwoma bocznymi otworami (dł. 110-130cm, 10-12CH).</t>
  </si>
  <si>
    <t>Dren tlenowy miękkie tworzywo, wewnętrzny przekrój gwiazdkowy zapobiegający zaciśnięciu, złącze wciskowe uniwersalne (długość 210cm). Wolne od DEHP.</t>
  </si>
  <si>
    <t>Rurki ustno-gardłowe Guedela jednoczęściowe, bez PCV, sterylne, kodowane kolorem (pełna rozmiarówka).</t>
  </si>
  <si>
    <t>Zestawy do drenażu worka osierdziowego. Igła prosta, prowadnik, kateter, strzykawka (igła 18Ga x 7cm, prowadnik 0,035 typ J, kateter 7-9 Fr x 30cm).</t>
  </si>
  <si>
    <t>Elektroda do czasowej stymulacji serca. Do reanimacji chorych z nagłym zatrzymaniem pracy komór serca, do zabiegów podczas, których może nastąpić zwolnienie akcji serca. Jałowa, sterylizowana promieniami gamma, epirogenna, 1x użytku, skalowana co 10cm. dł. robocza 110-112cm, dł. całkowita 125cm, średn. 4-5-6-7 F.</t>
  </si>
  <si>
    <t>Przezskórny cewnik wprowadzany za pomoca igły typu motylek. Przeznaczony do przewlekłego stosowania, wykonany z silikonu, cieniujacy w RTG typ ECC (igła 19G 27mm;  cewnik 2F 24G dł. 15 i 30cm).</t>
  </si>
  <si>
    <t>Igły do nakłuć lędźwiowych typ Yale, (śred. 0,7-1,25mm dł. 120-150mm).</t>
  </si>
  <si>
    <t>Przyrząd do rozpuszczania i transferu jednorazowych dawek leków z fiolki do worka typu Viaflo, zapewnia szczelne połączenie fiolki z workiem, umożliwia opóźnioną aktywację przy łóżku chorego.</t>
  </si>
  <si>
    <t>Kateter do embolektomii typu Fogartiego (dł. 40-80cm, śr. 2F-10F).</t>
  </si>
  <si>
    <t>Zestaw do pomiaru OCŻ (komplet skala+dreny) jednorazowego użytku z przyrządem do przetaczania płynów.</t>
  </si>
  <si>
    <t>Łyżka światłowodowa typu Macintosh (zakrzywiona), wielorazowa, do sterylizacji w autoklawie, wykonana z antymagnetycznej stali nierdzewnej, z wbudowanym w całości światłowodem, łatwa w myciu i dezynfekcji, z uchwytem łatwo i stabilnie łączącym się z rękojeścią, z widocznym oznaczeniem rozmiaru, "zielony standard", rozmiary 1-4.</t>
  </si>
  <si>
    <t>Wymienne żarówki pasujące do rękojeści laryngoskopu światłowodowego z poz. 1.</t>
  </si>
  <si>
    <t>Obwód anestezjologiczny z PCV, gładki w środku, z pojedynczym strukturalnym przewodem grzewczym wtopionym w strukturę rury do posiadanego nawilżacza F&amp;P MR 730, 22mm obwody do IOM, dla dorosłych, odłączalny równoległoramienny trójnik "Y" z portami, złącza pacjenta 22M/15F, ogrzewane ramię wdechowe 120cm, ramię wydechowe 160cm z odwadniaczem dla dorosłych, złącza respiratora 22F-22Flex, dodatkowe ramię 30cm ze złączami 22Flex-22Flex, jałowe.</t>
  </si>
  <si>
    <t>Sonda do płukania żołądka dwuświatłowa typu Lavacuator (18-40CH dł. 100cm).</t>
  </si>
  <si>
    <t>Sonda typu Sengstakena wprowadzana do żoładka przez nos lub jamę ustną stosowana do doraźnego hamowania krwawienia z żylaków przełyku w rozm. 14 - 21 CH.</t>
  </si>
  <si>
    <t>Zgłębnik żołądkowy dwuświatłowy typu Ventrol (14-22CH długość ok. 125cm).</t>
  </si>
  <si>
    <t>Zgłębnik żołądkowy jednoświatłowy, z medycznego PCV, ze znacznikami głębokości, kolorowym kodem rozmiarów, z dwoma otworami bocznymi, z miękkim, gładko zakończonym końcem, widoczny w rtg, sterylny, jednorazowy, rozmiary CH8 - CH30.</t>
  </si>
  <si>
    <t>Bezpieczny zestaw do punkcji opłucnej składający się z igły Veressa ograniczającej ryzyko omyłkowego nakłucia płuca (poprzez sygnalizację za pomocą zielonego wskaźnika), cewnika wykonanego z poliuretanu, widocznego w rtg, dostępnego w dwóch rozmiarach 9Ch i 12Ch z możliwością pozostawienia w ciele pacjenta do 29dni, zakończonego układem z zastawkami jednokierunkowymi (posiadający możliwość przełączenia w tryb drenażu grawitacyjnego z pominięciem zastawek), strzykawki luer lock 60ml, worka do drenażu 2000ml, skalpela do nacięcia skóry oraz łącznika do systemu drenażowego.</t>
  </si>
  <si>
    <t>Igła do zabiegów termolezji 23g/100 mm
Igla jest wyposażona we wbudowany czujnik temperatury termopary i dodatkowy przewód rurowy z blokadą typu luer, w celu skutecznej optymalizacji procedury termolezji. Izolowana igła z wysokiej jakości medycznego teflonu jednorazowego użytku. Indywidualnie pakowana, w zgrzewanym worku medycznym. Kable pośrednie do posiadanego generatora COSMAN RFG 1A.</t>
  </si>
  <si>
    <t>Igła do zabiegów termolezji 23g/60 mm
Igla jest wyposażona we wbudowany czujnik temperatury termopary i dodatkowy przewód rurowy z blokadą typu luer, w celu skutecznej optymalizacji procedury termolezji. Izolowana igła z wysokiej jakości medycznego teflonu jednorazowego użytku. Indywidualnie pakowana, w zgrzewanym worku medycznym. Kable pośrednie do posiadanego generatora COSMAN RFG 1A.</t>
  </si>
  <si>
    <t>Igła doszpikowa big do posiadanego aparatu automatycznego WMBIG-A-E.
Automatyczna igła doszpikowa dla dorosłych, sterylna, jednorazowego użytku, umożliwia bezpieczne i szybkie wkłucie do szpiku kostnego, umożliwia podawanie płynów i leków. Obrotowy ruch cylindra na korpusie reguluje głębokość wkłucia (na automacie znajduje się dokładnie oznaczona skale regulacji głębokości wkłucia). Cylinder w kolorze niebieskim.</t>
  </si>
  <si>
    <t>Dren do posiadanej pompy Infusomat Space-Line do żywienia dojelitowego z multikonektorem 
bez PCV, ostry kolec nakłuwający, łatwa penetracja, wygodne nakłucie podwieszonych pojemników, odpowietrznik zaopatrzony w filtr bakteryjny, zamknięcie Euro-Cap, ergonomiczny kształt komory kroplowej, idealnie przezroczysta, elastyczna dolna część o dużej pojemności, zacisk rolkowy w kolorze białym wyposażony w zabezpieczenie kolca po użyciu, długość całkowita 320cm, zintegrowany z multikonektorem kompatybilnym z umożliwiającym połączenie z większością gotowych pojemników z żywieniem dojelitowym,  wyposażony w bezigłowy port umożliwiający dodanie leku, stopniowane łączenie z sondami do żywienia typu „męski” w celu uniknięcia mylnego podania do krwiobiegu.</t>
  </si>
  <si>
    <t>Igła do nakłuć lędźwiowych, ze szlifem typu Quinckego i wskaźnikiem położenia szlifu igły, z wbudowanym pryzmatem zmieniającym kolor po wypełnieniu płynem mózgowo-rdzeniowym, łatwo wyczuwalne przejście igły przez oponę twardą, rozmiary kodowane kolorem z prowadnicą. Sterylne, pakowane pojedynczo. G 22-27/120mm</t>
  </si>
  <si>
    <t>Igła do nakłuć lędźwiowych, ze szlifem typu Quinckego i wskaźnikiem położenia szlifu igły, z wbudowanym pryzmatem zmieniającym kolor po wypełnieniu płynem mózgowo-rdzeniowym, łatwo wyczuwalne przejście igły przez oponę twardą, rozmiary kodowane kolorem z prowadnicą. Sterylne, pakowane pojedynczo. (G29 88-120 mm).</t>
  </si>
  <si>
    <t>Igła podpajęczynówkowa 26G z atraumatycznym ostrzem dwuspadowym i z prowadnicą G20</t>
  </si>
  <si>
    <t>Prowadnica do igieł podpajęczynówkowych (20G i 22G, dł. 35 mm).</t>
  </si>
  <si>
    <t>Przedłużacz drenik do pomp infuzyjnych (dł. 140cm, śr. wewnętrzna/zewnętrzna odpowiednio 3,0/4,1mm).</t>
  </si>
  <si>
    <t>Zestaw do znieczulenia łączonego podpajęczynówkowego i zewnątrzoponowego, zawierający: 1. igłę do zniecz. podpajęczynówkowego typu pencil point 27G, dł.138,5mm; 2. igłę Touhy 18G, dł. 88mm z dodatkowym otworem umożliwiającym umiejscowienie igły pp. w osi prostej; 3. Cewnik zewnątzoponowy dł. 1000mm z trzema otworami bocznymi i miękką końcówką; 4. system blokowania igły podpajęczynówkowej w igle Touhy; 5. samoprzylepny element mocowania filtra z cewnikiem z.o. do skóry. System unieruchomiania igły podpajęczynówkowej tzw. docking system.</t>
  </si>
  <si>
    <t>Rękojeść laryngoskopu światłowodowego, zgodna z normą ISO 7376-3/EN1819 (tzw. zielony standard), ze stali nierdzewnej, ze żłobieniami na powierzchni gwarantującymi dobry uchwyt w dłoni, rękojeść dwumodułowa, z możliwością sterylizacji w autoklawie zewnętrznego modułu, z diodowym źródłem światła LED, ze wskaźnikiem oddawania barw CRI minimum 78 i żywotnością źródła światła co najmniej 50 000 godz., bez bocznej utraty wiązki światła, zasilana dwoma bateriami R14, z funkcją informującą o wyczerpywaniu się baterii.</t>
  </si>
  <si>
    <t>Łyżka światłowodowa typu Macintosh (zakrzywiona), wielorazowa, do sterylizacji w autoklawie, z żywotnością minimum 3500 sterylizacji, wykonana ze stali nierdzewnej, gładka, bez ostrych krawędzi oraz zagłębień utrudniających mycie i dezynfekcję, z wbudowanym w całości światłowodem, bez bocznej utraty wiązki światła w miejscu połączenia z rękojeścią, zgodna z normą ISO 7376-3/EN1819 (tzw. zielony standard), w pełni kompatybilna z rękojeścią opisaną powyżej, rozmiary 2, 3, 4.</t>
  </si>
  <si>
    <t>Kranik trójdrożny dożylny, trójramienny optyczny i wyczuwalny wskaźnik zamknięcia i otwarcia, wykonany z tworzywa odpornego na mechaniczne pęknięcia oraz na wszystkie leki w tym również lipidy i cytostatyki gwintowany, końcówki fabrycznie zabezpieczone zakrętkami z przedłużaczem do zestawu kroplówkowego bez zawartości DEHP, z dodatkowym bezigłowym portem do iniekcji (długość 25cm).</t>
  </si>
  <si>
    <t>Kranik trójdrożny dożylny, trójramienny optyczny i wyczuwalny wskaźnik zamknięcia i otwarcia, wykonany tworzywa odpornego na mechaniczne pęknięcia oraz na wszystkie leki w tym również lipidy i cytostatyki gwintowany, końcówki fabrycznie zabezpieczone zakrętkami, z przedłużaczem, bez zawartości DEHP (długość 10cm-13,5cm).</t>
  </si>
  <si>
    <t>Kranik trójdrożny dożylny, trójramienny optyczny i wyczuwalny wskaźnik zamknięcia i otwarcia, wykonany tworzywa odpornego na mechaniczne pęknięcia oraz na wszystkie leki w tym również lipidy i cytostatyki gwintowany, końcówki fabrycznie zabezpieczone zakrętkami z przedłużaczem do zestawu kroplówkowego, bez zawartości DEHP, z portem do iniekcji (długość 100cm).</t>
  </si>
  <si>
    <t>Rurka intubacyjna dooskrzelowa, dwudrożna Robert - Shaw z PCV, przeźroczysta, z mankietami uszczelniającymi niskociśnieniowymi, ze znacznikiem rtg z akcesoriami (prowadnica, trójnik, kominki, cewnik do odsysania wydzieliny, łączniki do rurek podwójnie obrotowe, łącznik Y, z oczkiem Murphyego w rurkach prawych); rurka dooskrzelowa i akcesoria do niej w zintegrowanym opakowaniu (lewa, prawa 35, 37, 39, 41).</t>
  </si>
  <si>
    <t>Słuchawki lekarskie jednostronne – model internistyczny, głowica wykonana z dobrej jakości nierdzewnej stali, miękkie oliwki i „ciepłe obwódki głowicy”, możliwość osłuchiwania tonów niskich i wysokich bez konieczności odwracania głowicy.</t>
  </si>
  <si>
    <t>Filtr jednorazowy MF do posiadanego ssaka Victoria Versa firmy Cheiron.</t>
  </si>
  <si>
    <t>Zbiornik na wydzielinę 2 l z pokrywą do posiadanego ssaka Victoria firmy Cheiron.</t>
  </si>
  <si>
    <t>Zbiornik 4 l z pokrywą do posiadanego ssaka Victoria Cheiron.</t>
  </si>
  <si>
    <t>Wkład workowy 2 litry jednorazowy do posiadanego ssaka Victoria II firmy Cheiron.</t>
  </si>
  <si>
    <t>Dren 150cm do posiadanego ssaka Victoria firmy Cheiron.</t>
  </si>
  <si>
    <t>Zawór przerywający zasysanie do posiadanego ssaka Victoria firmy Cheiron.</t>
  </si>
  <si>
    <t>Mankiet ciśnieniowy do szybkich przetoczeń, zakres ciśnienia: 0-300 mmHg, przezroczysty z możliwością podglądu poziomu płynu, z uchwytem do zawieszenia, mankiet pozwalający na utrzymanie stałej wartości ciśnienia w każdym miejscu mankietu, worek z płynem zawieszany na haczyku wewnątrz mankietu.Gruszka do pompowania mankietu i zawór spustowy, manometr wstrząsoodporny, wskazujący ciśnienie na czytelnym zegarze z możliwością obrotu manometru w kierunku patrzenia. Całe urządzenie podlegające łatwemu procesowi dezynfekcji dostępnymi środkami.</t>
  </si>
  <si>
    <t>Wieszak do worka na mocz o poj. 1,5 – 2 litrów, zapobiegający przechylaniu zbiornika. Dostosowany do okrągłych i kwadratowych ram łóżka, posiadający standardowy rozstaw 15,5 cm.</t>
  </si>
  <si>
    <t xml:space="preserve">Manometr zegarowy do pomiaru ciśnienia w mankiecie uszczelniającym rurki intubacyjnej / tracheostomijnej z gruszką do pompowania i zaworem spustowym i drenem łączącym.  </t>
  </si>
  <si>
    <t>Pułapka wodna WaterLock2 do posiadanego aparatu do znieczulenia Primus firmy Dreager.* Zamawiający dopuszcza zoaoferowanie produktu równoważnego. Za produkt równoważny Zamawiający uważa taki, który producent urządzenia (aparatu Primus) dopuszcza do zastosowania z tym urządzeniem.</t>
  </si>
  <si>
    <t>Naboje z tlenkiem etylenu do posiadanych sterylizatorów produkcji 3M 4XL i 5XL.</t>
  </si>
  <si>
    <t>Prześcieradło jednorazowe (podkład), przeciwodleżynowe z absorbcyjną warstwą środkową wysokochłonną z wkładem żelowym warstwa spodnia pełnobarierowa,  warstwa zewnętrzna trwale zintegrowana na całej powierzchni. Chłonność, potwierdzona przez producenta, co najmniej 4000 g na całej powirzchni. Wielkość: 100 x 220 cm, rozmiar warstwy chłonnej: 60 x 200 cm.z marginesami uszczelniającymi z laminatu z każdej strony części chłonnej Dopuszczalna tolerancja wymiarów: +/- 5%.</t>
  </si>
  <si>
    <t>Mankiet udowy średni do posiadanego systemu ucisku sekwencyjnego SCD Kendall Series 700.</t>
  </si>
  <si>
    <t>Mankiet goleniowy do posiadanego systemu ucisku sekwencyjnego SCD Kendall Series 700.</t>
  </si>
  <si>
    <t>Strzykawka jednorazowego użytku przeznaczona do obsługi żywienia drogą przewodu pokarmowego. Produkt z systemem złącza ENFit. Produkt sterylny pakowany pojedynczo w folię. Pojemność 60 ml.</t>
  </si>
  <si>
    <t>Pochłaniacz jednorazowy CO2 do posiadanego aparatu do znieczulania FLOW-i. Zamawiający dopuszcza zoaoferowanie produktu równoważnego. Za produkt równoważny Zamawiający uważa taki, który producent urządzenia (aparatu FLOW-i) dopuszcza do zastosowania z tym urządzenie.</t>
  </si>
  <si>
    <t>Probówka do pomiaru akrywnego czasu krzepnięcia (ACT) do aparatu FTCA510.</t>
  </si>
  <si>
    <t xml:space="preserve">Wyłapywacz zabezpieczający tor pomiarowy analizatora przed wprowadzeniem skrzepu. Kompatybilny z analizatorem ABL800. Elastyczne silikonowe sitko o wymiarach śr. zewnętrzna 2,05mm śr. wewnętrzna 1,25mm o długości 121mm. </t>
  </si>
  <si>
    <t>Prowadnik typu Advancer, metalowy z końcówką "J" i prostą umieszczony w sztywnej plastikowej osłonce, z uchwytem umożliwiającym łatwe wprowadzenie do żyły.</t>
  </si>
  <si>
    <t>Strzykawka, z dodatkowym otworem w tłoku, umożliwiającym wprowadzenie prowadnicy do igły bez rozłączania systemu.</t>
  </si>
  <si>
    <t>zestaw</t>
  </si>
  <si>
    <t>para</t>
  </si>
  <si>
    <t>Czujnik czołowy SP02 samoprzylepny dla dorosłych do posiadanego pulsoksymetru OxiMax firmy Nellcor.Zamawiający dopuszcza zoaoferowanie produktu równoważnego. Za produkt równoważny Zamawiający uważa taki, który producent urządzenia (pulsoksymetru OxiMax firmy Nellcor) dopuszcza do zastosowania z tym urządzeniem.</t>
  </si>
  <si>
    <r>
      <t>Dren do posiadanego ssaka Vacum Smart firmy Dreager.</t>
    </r>
    <r>
      <rPr>
        <sz val="11"/>
        <color indexed="8"/>
        <rFont val="Garamond"/>
        <family val="1"/>
      </rPr>
      <t>Zamawiający dopuszcza zoaoferowanie produktu równoważnego. Za produkt równoważny Zamawiający uważa taki, który producent urządzenia (ssaka Vacum Smart) dopuszcza do zastosowania z tym urządzeniem.</t>
    </r>
  </si>
  <si>
    <t>Oświadczamy, że wszystkie oferowane przez nas wyroby są dopuszczone do obrotu i używania na terenie Polski na zasadach określonych w ustawie z 20.05.2010 r. o wyrobach medycznych. Jednocześnie oświadczamy, że na każdorazowe wezwanie Zamawiającego przedstawimy dokumenty dopuszczające do obrotu i używania na terenie Polski.</t>
  </si>
  <si>
    <t>Kaniula tętnicza do tętnic obwodowych wprowadzana metodą Seldingera; zestaw ma być wyposażony w: prowadnicę igłową, prowadnicę Seldingera oraz koreczek Luer Lock.</t>
  </si>
  <si>
    <t>Zestaw zewnątrzoponowy (Igła Touhy G16, strzykawka do spadku oporu 10ml, cewnik z trzema otworami bocznymi lub z otworem na końcu, łącznik, filtr zewnątrzoponowy, płaski 0,2um). Może być wyposażony w strzykawki 2 i 20ml oraz igły 18, 21, 25 G. Zestaw ma być wyposażony w zatrzaskowe mocowania filtra lub cewnika do ZO.</t>
  </si>
  <si>
    <t>Zestaw do znieczuleń zewnątrzoponowych: (powiększony) igła zewnątrzoponowa ze szlifem Touhy 18G x 80mm ze zintegrowanymi skrzydełkami i przeźroczystym uchwytem, cewnik z zamkniętym końcem i trzema otworami bocznymi, łącznik do cewnika, filtr płaski 0,2 mikrometra, w małej obudowie, strzykawki lock 2ml oraz 20ml, strzykawka niskooporowa LOR luer 10ml, igła G25 x 5,8", igła G21 x 1 1/2", igła G18 x 1 1/2", system mocowania filtra do skóry typu PIN PAD.</t>
  </si>
  <si>
    <t>Zestaw do znieczuleń zewnątrzoponowych: igła zewnątrzoponowa ze szlifem Touhy ze zintegrowanymi skrzydełkami 18G x 80mm, przeźroczysty uchwyt, cewnik z miękką zamkniętą końcówką i trzema otworami bocznymi, łącznik do cewnika, filtr płaski 0,2 mikrometra, w małej obudowie, strzykawka niskooporowa LOR luer 10ml, system mocowania filtra do skóry typu PIN PAD.</t>
  </si>
  <si>
    <t xml:space="preserve">Podstawowy zestaw do tracheotomii przezskórnej metodą Griggsa zawierający: pean wielorazowy, skalpel, kaniulę ze strzykawką do identyfikacji tchawicy, elastyczny prowadnik, rozszerzadło, rurkę tracheostomijną z mankietem niskociśnieniowym, z możliwością lub bez możliwości odsysania z przestrzeni nad mankietem uszczelniającym (w zależności od potrzeb zamawiającego), z samoblokującym się mandrynem z otworem na prowadnicę. Rozmiary rurek tracheostomijnych: 7,0; 8,0; 9,0. Zestaw pakowany w całości w jednym opakowaniu. </t>
  </si>
  <si>
    <t>Uzupełniający zestaw do tracheotomii przezskórnej metodą Griggsa zawierający: skalpel, kaniulę ze strzykawką do identyfikacji tchawicy, elastyczny prowadnik, rozszerzadło, rurkę tracheostomijną z mankietem niskociśnieniowym, z możliwością lub bez możliwości odsysania z przestrzeni nad mankietem uszczelniającym (w zależności od potrzeb zamawiającego), z samoblokującym się mandrynem z otworem na prowadnicę. Rozmiary rurek tracheostomijnych: 7,0; 8,0; 9,0. Zestaw pakowany w całości w jednym opakowaniu.</t>
  </si>
  <si>
    <t>Zestaw jednorazowego użytku do posiadanego aparatu C.A.T.S Fressenius.*
Komplet zawiera: zestaw do autotransfuzji, rezerwuar krwi z filtrem 120 u, linia odsysania z pola operacyjnego.  Zamawiający dopuszcza zoaoferowanie produktu równoważnego. Za produkt równoważny Zamawiający uważa taki, który producent urządzenia (aparatu Fresenius) dopuszcza do zastosowania z tym urządzeniem.</t>
  </si>
  <si>
    <t xml:space="preserve">Zestaw do posiadanych pomp do żywienia dojelitowego FLOCARE INFINITY NUTRICIA, zawierający adapter do połączenia ze zgłebnikiem z końcówką EN-LOCK, pokawany razem lub oddzielnie. </t>
  </si>
  <si>
    <t>kpl</t>
  </si>
  <si>
    <t>Kapilary szklane do stosowania w analizatorze ABL837 FLEX Radiometer, w rozmiarze 121mm x 2,05mm średnicy 1,25 mm, o objętości 140 ul  zawierające kompensowaną elektrolitowo heparynę suchą w stężeniu 80IU/mL, napyloną na ściankach. W komplecie ze sztyftami mieszającymi i zatyczkami kapilary.</t>
  </si>
  <si>
    <t>Zestaw do cewnikowania żył centralnych metodą Seldingera, trójświatłowy z powłoką bakteriobójczą składającą się z chlorheksydyny i sulfadiazyny srebra zawierający prowadnik 45 lub 60cm x 0,032 cala, strzykawkę 5ml z otworem w tłoku, igłę wprowadzającą 6,35cm, rozszerzadło, mocowanie (18,18, 16 Ga /7 Fr/20cm).</t>
  </si>
  <si>
    <t>Zestaw do cewnikowania żył centralnych metodą Seldingera jednoświatłowy, dobrze widoczny w RTG, stożkowy koniec cewnika, prowadnik ze znacznikami długości, z jednym końcem miękkim prostym a drugim J. Zestaw zawiera igłę wprowadzjącą, prowadnicę Seldingera, strzykawkę 5ml, rozszerzadło, mocowanie cewnika (7Fr/16-20cm/14-18Ga igla 6,35cm prowadnica 0,032 cala o długosci 45 lub 60 cm).</t>
  </si>
  <si>
    <r>
      <t>Pojemnik z drenem do posiadanego ssaka Vacum Smart firmy Dreager,</t>
    </r>
    <r>
      <rPr>
        <sz val="11"/>
        <rFont val="Garamond"/>
        <family val="1"/>
      </rPr>
      <t xml:space="preserve"> </t>
    </r>
    <r>
      <rPr>
        <sz val="11"/>
        <color indexed="8"/>
        <rFont val="Garamond"/>
        <family val="1"/>
      </rPr>
      <t>Zamawiający dopuszcza zoaoferowanie produktu równoważnego. Za produkt równoważny Zamawiający uważa taki, który producent urządzenia (ssaka Vacum Smart) dopuszcza do zastosowania z tym urządzeniem.</t>
    </r>
  </si>
  <si>
    <t>Przewód połączeniowy modułu sterującego z membramą AG-AP1085. Przewód do posiadanego nebulizatora Aeroneb Pro. Zamawiający dopuszcza zoaoferowanie produktu równoważnego. Za produkt równoważny Zamawiający uważa taki, który producent urządzenia (nebulizatora Aeroneb Pro) dopuszcza do zastosowania z tym urządzeniem.</t>
  </si>
  <si>
    <t>Złącze typ T AG-AP1010*. Złącze do posiadanego nebulizatora Aeroneb Pro. Zamawiający dopuszcza zoaoferowanie produktu równoważnego. Za produkt równoważny Zamawiający uważa taki, który producent urządzenia (nebulizatora Aeroneb Pro) dopuszcza do zastosowania z tym urządzeniem.</t>
  </si>
  <si>
    <t>Korek zbiorniczka na lek AG-AP1030, Korek do posiadanego nebulizatora Aeroneb Pro.Zamawiający dopuszcza zoaoferowanie produktu równoważnego. Za produkt równoważny Zamawiający uważa taki, który producent urządzenia (nebulizatora Aeroneb Pro) dopuszcza do zastosowania z tym urządzeniem.</t>
  </si>
  <si>
    <t>Pojemnik na lek typ AG-AP1000*. Pojemnik do posiadanego nebulizatora Aeroneb Pro. Zamawiający dopuszcza zoaoferowanie produktu równoważnego. Za produkt równoważny Zamawiający uważa taki, który producent urządzenia (nebulizatora Aeroneb Pro) dopuszcza do zastosowania z tym urządzeniem.</t>
  </si>
  <si>
    <t>Dren do posiadanej pompy Infusomat wykonany z PCV bez DEHP, ostry kolec nakłuwający, łatwa penetracja, wygodne nakłucie podwieszonych pojemników, odpowietrznik zaopatrzony w filtr bakteryjny, zamknięcie Euro-Cap, ergonomiczny kształt komory kroplowej, idealnie przezroczysta, górna część komory idealnie dostosowana do założenia czujnika kropli, elastyczna dolna część o dużej pojemności, kroplomierz: 20 kropli 1ml +/-0,1 ml (woda dest.), zabezpieczenie przed cząsteczkami większymi niż 15um – filtr, zacisk rolkowy w kolorze pomarańczowym wyposażony w zabezpieczenie kolca po użyciu, długość całkowita 250cm, długość pomiędzy wyjściem z pompy a kaniulą 145cm.</t>
  </si>
  <si>
    <t>opak</t>
  </si>
  <si>
    <t>Oświadczamy, że zamówienie będziemy wykonywać do czasu wyczerpania ilości asortymentu określonego w załączniku nr 1a do specyfikacji, jednak nie dłużej niż przez 24 miesięce od dnia zawarcia umowy.</t>
  </si>
  <si>
    <r>
      <t xml:space="preserve">Oświadczam, że wybór niniejszej oferty będzie prowadził do powstania u Zamawiającego obowiązku podatkowego zgodnie z przepisami o podatku od towarów i usług w zakresie*: 
………………………………………………………………………………………………
</t>
    </r>
    <r>
      <rPr>
        <i/>
        <sz val="12"/>
        <rFont val="Garamond"/>
        <family val="1"/>
      </rPr>
      <t xml:space="preserve">*Jeżeli wykonawca nie poda powyższej informacji to Zamawiający przyjmie, że wybór oferty nie będzie prowadził do powstania u Zamawiającego obowiązku podatkowego zgodnie z przepisami o podatku od towarów i usług. </t>
    </r>
    <r>
      <rPr>
        <sz val="12"/>
        <rFont val="Garamond"/>
        <family val="1"/>
      </rPr>
      <t xml:space="preserve">
</t>
    </r>
  </si>
  <si>
    <r>
      <t xml:space="preserve">Czujnik bezklejowy dla dorosłych powyżej 40kg do posiadanego pulsoksymetru OxiMax firmy Nellcor.Zamawiający dopuszcza zoaoferowanie produktu równoważnego. Za produkt równoważny Zamawiający uważa taki, który producent urządzenia (pulsoksymetru OxiMax firmy Nellcor) dopuszcza do zastosowania z tym urządzeniem. </t>
    </r>
    <r>
      <rPr>
        <sz val="11"/>
        <color indexed="10"/>
        <rFont val="Garamond"/>
        <family val="1"/>
      </rPr>
      <t>Zamawiający dopuszcza  czujnik bez klejowy dla dorosłych powyżej 30kg do posiadanego pulsoksymetru OxiMax firmy Nellcor, pozostałe parametry bez zmian.</t>
    </r>
  </si>
  <si>
    <r>
      <t xml:space="preserve">Układ oddechowy do respiratora jednorurowy, współosiowy – rura w rurze, dł. 150 -180 cm, zakończenia 22F, 22M/15F, łącznik kątowy z portem, kapturkiem zabezpieczającym, dodatkowa gałąź 0,5 m, dodatkowy łącznik prosty 22M/22M, pakowany pojedynczo. </t>
    </r>
    <r>
      <rPr>
        <sz val="11"/>
        <color indexed="10"/>
        <rFont val="Garamond"/>
        <family val="1"/>
      </rPr>
      <t>Zamawiający dopuszcza układ oddechowy współosiowy o dł. 180 cm, dodatkowa gałąź rozciągliwa do 60 cm, pozostałe parametry zgodne z SIWZ.</t>
    </r>
  </si>
  <si>
    <r>
      <t xml:space="preserve">Resuscytator dla dorosłych (komplet wyposażony w: maski rozm. mała, średnia, duża, rezerwuar tlenu). Wielorazowego użytku, z silikonowym workiem, możliwość sterylizacji w autoklawie w temp. 134st. C. </t>
    </r>
    <r>
      <rPr>
        <sz val="11"/>
        <color indexed="10"/>
        <rFont val="Garamond"/>
        <family val="1"/>
      </rPr>
      <t>Zamawiający dopuszcza resuscytator dla dorosłych z możliwością sterylizacji w temperaturze 121 st. C, pozostałe parametry zgodne z SIWZ.</t>
    </r>
  </si>
  <si>
    <r>
      <t>Zestaw do monitorowania ciśnienia tętniczego metodą krwawą do posiadanego aparatu Niccomo firmy Medis.
Zestaw wyposażony w: złącze wodoszczelne typu pinowego, zakrzywioną igłę biorczą w zbiorniku wyrównawczym w celu zabezpieczenia przed zapowietrzeniem systemu, kranik trójdrożny z niezdejmowalnym koreczkiem do kalibracji w systemie zamkniętym i z wyczuwalnym i optycznym indykatorem pozycji „otwarty – zamknięty” oraz podwójny system przepłukiwania.</t>
    </r>
    <r>
      <rPr>
        <sz val="11"/>
        <color indexed="10"/>
        <rFont val="Garamond"/>
        <family val="1"/>
      </rPr>
      <t xml:space="preserve"> Zamawiający dopuszcza zestaw ze zbiornikiem wyrównawczym z tradycyjnym systemem kroplowym, pozostałe parametry zgodne z SIWZ. Zamawiający dopuszcza przetwornik wyposażony w koreczek kranik trójdrożny z niezdejmowalnym koreczkiem do kalibracji w systemie zamkniętym i z wyczuwalnym i optycznym indykatorem pozycji „otwarty – zamknięty".</t>
    </r>
  </si>
  <si>
    <r>
      <t xml:space="preserve">Igły do nakłuć lędźwiowych typ Yale, (śred. 0,7-1,25mm dł. 38-90mm). </t>
    </r>
    <r>
      <rPr>
        <sz val="11"/>
        <color indexed="10"/>
        <rFont val="Garamond"/>
        <family val="1"/>
      </rPr>
      <t>Zamawiający dopuszcza zaoferowanie igieł w rozmiarach 0,7x40; 0,7x75; 0,7x90; 0,8x90; 0,9x90; 1,1x90; 1,2x90, pozostałe parametry zgodne z SIWZ.</t>
    </r>
  </si>
  <si>
    <r>
      <t xml:space="preserve">Kaniula tętnicza z zaworem odcinającym z wyczuwalnym i dwoma optycznymi wskaźnikami pozycji otwarty/zamknięty, przeznaczone do wprowadzania do tętnic obwodowych po igle w celu pobierania krwii lub inwazyjnego monitorowania ciśnienia (dł. 45mm 20G). Kaniula wyposażona w automatyczną zastawkę antyzwrotną i łącznik bezigłowy. Kaniula tętnicza ma być wykonana z wysokiej jakości materiału - z podwójnie oczyszczonego teflonu (PTFE),  z nieinwazyjnym systemem mocowania z piankową podkładką pod skrzydełka kaniuli i piankowymi paskami do prowadzenia linii,  sterylny,  jednorazowego użytku. </t>
    </r>
    <r>
      <rPr>
        <sz val="11"/>
        <color indexed="10"/>
        <rFont val="Garamond"/>
        <family val="1"/>
      </rPr>
      <t>Zamawiający dopuszcza kaniulę dotętniczą z dołączonym (pakowanym osobno) systemem mocowania: opatrunek do kaniul, foliowy – poliuretan (PU) o współczynniku przepuszczalności pary wodnej 700g/m2/24h, z systemem mocowania typu ramka, z wcięciem na zawór Floswitch w kształcie litery „U” o wymiarach ok. 8mm x 26mm, z jednym paskiem do opisu opatrunku, spełniającą pozostałe wymagania SIWZ.</t>
    </r>
  </si>
  <si>
    <r>
      <t xml:space="preserve">Prowadnica do trudnych intubacji, typu "bougie" dla dorosłych, sterylna, jednorazowego użytku, elastyczna z wygiętym końcem, znacznikiem głębokości, pokryta tworzywem ułatwiającym przesuwanie rurki intubacyjnej, długość co najmniej 70cm. </t>
    </r>
    <r>
      <rPr>
        <sz val="11"/>
        <color indexed="10"/>
        <rFont val="Garamond"/>
        <family val="1"/>
      </rPr>
      <t xml:space="preserve">Zamawiający dopuszcza prowadnicę do trudnych intubacji, typu "bougie" dla dorosłych, sterylną, jednorazowego użytku, elastyczną z wygiętym końcem, znacznikiem głębokości, pokrytą tworzywem ułatwiającym przesuwanie rurki intubacyjnej, długość co najmniej 70cm, posiadającą sztywny futerał zapewniający zabezpieczenie przed zniszczeniem prowadnicy.
</t>
    </r>
  </si>
  <si>
    <r>
      <t xml:space="preserve">Rurka intubacyjna do przedłużonej intubacji z cienkościennym mankietem z możliwością odsysania wydzieliny z przestrzeni podgłośniowej, pełny zakres rozmiarów dla dorosłych. </t>
    </r>
    <r>
      <rPr>
        <sz val="11"/>
        <color indexed="10"/>
        <rFont val="Garamond"/>
        <family val="1"/>
      </rPr>
      <t>Zamawiający dopuszcza rurkę intubacyjną do przedłużonej intubacji z cienkościennym mankietem z możliwością odsysania wydzieliny z przestrzeni podgłośniowej, pełny zakres rozmiarów dla dorosłych wykonaną z silikonowanego, medycznego PVC bez zawartości ftalanów.</t>
    </r>
  </si>
  <si>
    <r>
      <t xml:space="preserve">Mankiet do posiadanego kardiomonitora EMTEL 2000 szerokość 14cm, obwód 26 x 35cm. </t>
    </r>
    <r>
      <rPr>
        <sz val="11"/>
        <color indexed="10"/>
        <rFont val="Garamond"/>
        <family val="1"/>
      </rPr>
      <t>Zamawiający dopuszcza  mankiet do kardiomonitora EMTEL 2000 szerokość 14,91 cm, obwód 26 x 33cm. Zamawiający dopuszcza mankiet do posiadanego kardiomonitora EMTEL 2000 szerokość 14cm, obwód 25 x 35cm. Zamawiający dopuszcza mankiet o szerokości 12.5cm, dla obwodu 27x35 cm, pozostałe parametry zgdone z SIWZ. Zamawiający dopuszcza obwod 25-35cm i szerokości 14,5 cm, pozostałe parametry zgdone z SIWZ. Zamawiający o dopuszcza mankiety NIBP dla dorosłych zgodne z podstawowymi normami rozmiarowymi AAMI i AHA NIBP w rozmiarze 23-33 cm, kompatybilne z monitorami Emtel; o zaokrąglonych łagodnych dla pacjenta brzegach, z podstawowymi informacjami umieszczonymi na mankiecie: data produkcji, wyraźne oznaczenie miejsca założenia na ręce oraz linii tętniczej, rozmiar i numer katalogowy producenta, pozbawionych  lateksu i szkodliwych ftalanów.</t>
    </r>
  </si>
  <si>
    <r>
      <t xml:space="preserve">Kaniula typu pin do pobierania leku z fiolki z odpowietrznikiem z filrtem 0,22um minimalizującym ryzyko skażenia cytostatykiem, z zastawką zasklepiającą się samoistnie lub ręcznie po rozłączeniu ze strzykawką typu Luer-lock co zabezpiecza przed przypadkowym rozlaniem się płynu. Nie zawiera lateksu. </t>
    </r>
    <r>
      <rPr>
        <sz val="11"/>
        <color indexed="10"/>
        <rFont val="Garamond"/>
        <family val="1"/>
      </rPr>
      <t>Zamawiający dopuszcza filtr 0,2um, pozostałe zapisy zgodnie z SIWZ.Zamawiający dopuszcza kaniulę typu pin z odpowietrznikiem z filtrem 0,2 mikrona, pozostałe parametry zgodnie z SIWZ.</t>
    </r>
  </si>
  <si>
    <r>
      <t>Przyrząd do transferu leków do worka typu Viaflo i aspiracji płynu z worka, z klipsem zabezpieczającym, gwarantującym nierozerwalność połączenia z workiem i zastawką zasklepiającą się samoistnie po rozłączeniu ze strzykawką typu Luer/Luer-lock, nie zawiera lateksu, igła silikonowana.</t>
    </r>
    <r>
      <rPr>
        <sz val="11"/>
        <color indexed="10"/>
        <rFont val="Garamond"/>
        <family val="1"/>
      </rPr>
      <t xml:space="preserve"> Zamawiający dopuszcza przyrząd do transferu leków do worka typu Viaflo i aspiracji płynu z worka, z "wąsami" zabezpieczającym, gwarantującym nierozerwalność połączenia z workiem i zastawką zasklepiającą się samoistnie po rozłączeniu ze strzykawką typu Luer/Luer-lock, nie zawiera lateksu, pozostałe parametry zgodnie z SIWZ. Zamawiający dopuszcza uniwersalny przyrząd do transferu leków do worka Viaflo, z bocznym portem do dostrzyknięcia leku z samozamykającym się zaworem bezigłowym z silikonową membraną,  do wielokrotnego użycia – do 100 aktywacji lub 72 h (przy zachowaniu zasad prawidłowej dezynfekcji), kompatybilny z wszystkimi zestawami do przetoczeń, bez DEHP, lateksu, sterylny, pakowany pojedynczo. Przyrząd służy do pobrania, dostrzyknięcia leku i umożliwia  podaż  grawitacyjną.</t>
    </r>
  </si>
  <si>
    <r>
      <t xml:space="preserve">Rampa trójkranikowa do infuzji, sterylna, optyczny i wyczuwalny wskaźnik zamknięcia i otwarcia, z wielokolorowymi pokrętłami, z drenem przedłużającym o długości 150-180cm, połączonym z kranikiem trójdrożnym, wykonana z dobrej klasy materiału odpornego na mechaniczne uszkodzenia oraz na działanie leków. </t>
    </r>
    <r>
      <rPr>
        <sz val="11"/>
        <color indexed="10"/>
        <rFont val="Garamond"/>
        <family val="1"/>
      </rPr>
      <t>Zamawiający dopuszcza rampę trójkranikową do infuzji, sterylnej, optyczny wskaźnik zamknięcia i otwarcia, z wielokolorowymi pokrętłami, z drenem przedłużającym o długości 150 cm, połączonym z kranikiem trójdrożnym, wykonana z dobrej klasy materiału odpornego na mechaniczne uszkodzenia oraz na działanie leków.(polisulfon), bez DEHP, pozostałe parametry zgodne z SIWZ.</t>
    </r>
  </si>
  <si>
    <r>
      <t xml:space="preserve">Rampa pięciokranikowa do infuzji, sterylna, optyczny i wyczuwalny wskaźnik zamknięcia i otwarcia, z wielokolorowymi pokrętłami, z drenem przedłużającym o długości 150-180cm, połączonym z kranikiem trójdrożnym, wykonana z dobrej klasy materiału odpornego na mechaniczne uszkodzenia oraz na działanie leków. Bez DEHP. </t>
    </r>
    <r>
      <rPr>
        <sz val="11"/>
        <color indexed="10"/>
        <rFont val="Garamond"/>
        <family val="1"/>
      </rPr>
      <t>Zamawiający dopuszcza rampę pięciokranikową do infuzji, sterylnej, optyczny wskaźnik zamknięcia i otwarcia, z wielokolorowymi pokrętłami, z drenem przedłużającym o długości 180cm, połączonym z kranikiem trójdrożnym, wykonana z dobrej klasy materiału odpornego na mechaniczne uszkodzenia oraz na działanie leków (polisulfon). Bez DEHP, pozostałe parametry zgodne z SIWZ.</t>
    </r>
  </si>
  <si>
    <r>
      <t xml:space="preserve">Rampa pięciokranikowa do infuzji, sterylna, optyczny i wyczuwalny wskaźnik zamknięcia i otwarcia, z wielokolorowymi pokrętłami, wykonana z dobrej klasy materiału odpornego na mechaniczne uszkodzenia oraz na działanie leków. </t>
    </r>
    <r>
      <rPr>
        <sz val="11"/>
        <color indexed="10"/>
        <rFont val="Garamond"/>
        <family val="1"/>
      </rPr>
      <t>Zamawiający dopuszcza rampy z optycznym identyfikatorem pozycji o/z, ozostałe zapisy zgodnie z SIWZ. Zamawiający dopuszcza rampy pięciokranikowe  do infuzji, sterylne, optyczny wskaźnik zamknięcia i otwarcia, z wielokolorowymi pokrętłami, wykonane z dobrej klasy materiału odpornego na mechaniczne uszkodzenia oraz na działanie leków (polisulfon), niezależnie obracająca się nakrętka umożliwiające bezpieczne wpięcie do wkłucia.</t>
    </r>
  </si>
  <si>
    <r>
      <t xml:space="preserve">Rampa trójkranikowa do infuzji, sterylna, optyczny i wyczuwalny wskaźnik zamknięcia i otwarcia, z wielokolorowymi pokrętłami, wykonana z dobrej klasy materiału odpornego na mechaniczne uszkodzenia oraz na działanie leków. </t>
    </r>
    <r>
      <rPr>
        <sz val="11"/>
        <color indexed="10"/>
        <rFont val="Garamond"/>
        <family val="1"/>
      </rPr>
      <t>Zamawiający dopuszcza rampy z optycznym identyfikatorem pozycji o/z, ozostałe zapisy zgodnie z SIWZ. Zamawiający dopuszcza rampy trójkranikowe do infuzji, sterylne, optyczny wskaźnik zamknięcia i otwarcia, z wielokolorowymi pokrętłami, wykonanr z dobrej klasy materiału odpornego na mechaniczne uszkodzenia oraz na działanie leków (polisulfon), niezależnie obracająca się nakrętka umożliwiające bezpieczne wpięcie do wkłucia</t>
    </r>
  </si>
  <si>
    <r>
      <t xml:space="preserve">Przyrząd uniwersalny do żywienia dojelitowego do posiadanej pompy Flocare w wersji grawitacyjnej. Zestaw zawiera: łącznik do opakowań miękkich, filtr powietrza, zacisk rolkowy, otwór do podawania leków, żeńska końcówka do połączenia ze zgłębnikiem, męska końcówka, koszyczek do zawieszania butelki na stojaku. Nie zawiera DEHP. Wersja do opakowań miękkich (opakowanie miekkie o poj. 200, 500ml). </t>
    </r>
    <r>
      <rPr>
        <sz val="11"/>
        <color indexed="10"/>
        <rFont val="Garamond"/>
        <family val="1"/>
      </rPr>
      <t>Zamawiajacy dopuszcza zestaw uniwersalny do żywienia dojelitowego do posiadanej pompy Flocare Infinity, Zestaw zawiera łącznik do opakowań miękkich, filtr  powietrza, zacisk rolkowy, otwor do podawania leków, żeńska końcówka do połączenia ze zgłębnikiem, męska końcówka, koszyczek do zawieszania butelki na stojaki. Nie zawiera DEHP. Wersja opakowań miękkich ( opakowanie miękkie o poj 200, 500 ml)</t>
    </r>
  </si>
  <si>
    <r>
      <t xml:space="preserve">Filtr oddechowy przeciwbakteryjny i przeciwwirusowy, elektrostatyczny, sterylny z portem CO₂ skuteczność filtracji bakterii i wirusów 99,999% [krótka anestezja]  posiadające zatyczkę portu kapno na uwięzi, trwale przymocowaną do filtra lub port kapno z zakręcanym korkiem luer - lock i portem dokującym,  przestrzeń martwa max.35ml,  waga 16 lub 22g. </t>
    </r>
    <r>
      <rPr>
        <sz val="11"/>
        <color indexed="10"/>
        <rFont val="Garamond"/>
        <family val="1"/>
      </rPr>
      <t xml:space="preserve">Zamawiający dopuszcza filtr oddechowy przeciwbakteryjny i przeciwwirusowy, elektrostatyczny sterylny o skuteczności filtracji bakterii lepszej od wymaganej - na poziomie ≥ 99,9999, filtracji wirusów ≥ 99,999 % , przestrzeni martwej 36 ml, wadze 19 g, pozostałe parametry jak w SIWZ. Zamawiający dopuszcza filtr oddechowy przeciwbakteryjny i przeciwwirusowy, elektrostatyczny biologicznie czysty o skuteczności filtracji bakterii lepszej od wymaganej - na poziomie 99,9999%, pozostałe parametry jak w SIWZ. Zamawiający dopuszcza filtr oddechowy przeciwbakteryjny i przeciwwirusowy, elektrostatyczny, sterylny z przestrzenią martwą 36ml oraz wagą 21g, pozostałe parametry zgodnie z SIWZ. </t>
    </r>
  </si>
  <si>
    <r>
      <t xml:space="preserve">Igła do nakłuć lędźwiowych, ze szlifem typu Quinckego i wskaźnikiem położenia szlifu igły, z wbudowanym pryzmatem zmieniającym kolor po wypełnieniu płynem mózgowo-rdzeniowym, łatwo wyczuwalne przejście igły przez oponę twardą, rozmiary kodowane kolorem z prowadnicą. Sterylne, pakowane pojedynczo,  G 22-27/ 88mm. </t>
    </r>
    <r>
      <rPr>
        <sz val="11"/>
        <color indexed="10"/>
        <rFont val="Garamond"/>
        <family val="1"/>
      </rPr>
      <t>Zamawiający dopuszcza Igłę do nakłuć lędźwiowych, ze szlifem typu Quinckego i wskaźnikiem położenia szlifu igły, łatwo wyczuwalne przejście igły przez oponę twardą, rozmiary kodowane kolorem z prowadnicą. Sterylne, pakowane pojedynczo, G22-27/90 mm, pozostałe parametry zgodne z SIWZ.</t>
    </r>
  </si>
  <si>
    <r>
      <t xml:space="preserve">Zestaw zewnątrzoponowy (Igła Touhy G18, strzykawka do spadku oporu 10ml, cewnik z trzema otworami bocznymi, łącznik, filtr zewnątrzoponowy, płaski 0,2um). Zestaw ma być wyposażony w zatrzaskowe mocowania filtra lub cewnika do ZO. </t>
    </r>
    <r>
      <rPr>
        <sz val="11"/>
        <color indexed="10"/>
        <rFont val="Garamond"/>
        <family val="1"/>
      </rPr>
      <t>Zamawiający dopuszcza zestaw do ciągłych znieczuleń zewnątrzoponowych składających się z :
-Igła Touhy 18G długośc 80 mm z nieruchomymi skrzydełkami i znacznikami co 1 cm
-cewnik 20G długośc 90 cm kontrastujący w rtg wykonany z miękkiego materiału uniemożliwiającego przebicie opony twardej, z otworami bocznymi 
-strzykawki niskooporowej 10ml
-filtra zewnątrzoponowego 0,22µm
- łącznika łączącego filtr z cewnikiem
-zestaw sterylny</t>
    </r>
    <r>
      <rPr>
        <sz val="11"/>
        <color indexed="8"/>
        <rFont val="Garamond"/>
        <family val="1"/>
      </rPr>
      <t xml:space="preserve">
</t>
    </r>
  </si>
  <si>
    <r>
      <t xml:space="preserve">Kranik trójdrożny dożylny, trójramienny, optyczny i wyczuwalny wskaźnik zamknięcia i otwarcia, wykonany tworzywa odpornego na mechaniczne pęknięcia oraz na wszystkie leki w tym również lipidy i cytostatyki, gwintowany, końcówki fabrycznie zabezpieczone zakrętkami,  niezależnie obracająca się nakrętka z 2 stopniami swobody,  umożliwiająca łatwe podłączenie do linii bez ryzyka skręcania łączonych elementó,  kolorowe znaczniki do oznaczania linii tętniczej(czerwony) i żylnej (niebieski). </t>
    </r>
    <r>
      <rPr>
        <sz val="11"/>
        <color indexed="10"/>
        <rFont val="Garamond"/>
        <family val="1"/>
      </rPr>
      <t>Zamawiający dopuszcza kranik trójdrożny dożylny, trójramienny, optyczny i wyczuwalny wskaźnik zamknięcia i otwarcia, wykonany tworzywa odpornego na mechaniczne pęknięcia oraz na wszystkie leki w tym również lipidy i cytostatyki, gwintowany, końcówki fabrycznie zabezpieczone zakrętkami, niezależnie obracająca się nakrętka, umożliwiająca łatwe podłączenie do linii bez ryzyka skręcenia łączonych elementów, kolorowe znaczniki do oznaczania linii tętniczej (czerwony) i żylnej (niebieski), pozostałe parametry zgodne z SIWZ.</t>
    </r>
  </si>
  <si>
    <r>
      <t xml:space="preserve">Igła do blokad nerwów obwodowych ze stymulacją pod kontrolą USG, wielopunktowe położenie echogenicznych znaczników na igle w celu łatwego odnalezienia w obrazie USG, szlif 30 stopni z tylnym ostrzem, specjalna izolacja - płynne przejście igły przez tkanki, plastikowy uchwyt z zintegrowanym kabelkiem elektrycznym i drenik infuzyjny nie zawierający DEHP 20-22G, dł. 50-110 mm. </t>
    </r>
    <r>
      <rPr>
        <sz val="11"/>
        <color indexed="10"/>
        <rFont val="Garamond"/>
        <family val="1"/>
      </rPr>
      <t>Zamawiający dopuszcza igłę do blokad nerwów obwodowych ze stymulacją pod kontrolą USG, wielopunktowe położenie echogenicznych znaczników na całej igle w celu łatwego odnalezienia w obrazie USG, specjalna izolacja – płynne przejście igły przez tkanki, plastikowy uchwyt z zintegrowanym kabelkiem elektrycznym i posiadająca drenik infuzyjny nie zawierający DEHP 20-23G, dł. 50-120 mm.</t>
    </r>
  </si>
  <si>
    <r>
      <t xml:space="preserve">Igła do metody single shot do blokad nerwów obwodowych, igła całkowicie pokryta warstwą izolacyjną, odizolowany szlif 30 i 15 stopni, czarne znaczniki głębokości wkłucia igły, umieszczone co  1 cm poczynając od czubka igły; plastikowy uchwyt ze zintegrowanym kabelkiem elektrycznym i drenikiem do infuzji, wychodzącymi z tyłu uchwytu, pakowany pojedynczo, steryny. G 22 0,7x40-80mm. </t>
    </r>
    <r>
      <rPr>
        <sz val="11"/>
        <color indexed="10"/>
        <rFont val="Garamond"/>
        <family val="1"/>
      </rPr>
      <t>Zamawiający dopuszcza igłę do metody single shot do blokad nerwów obwodowych, igła całkowicie pokryta warstwą izolacyjną , odizolowany szlif 30 i 17 stopni, czarne znaczniki głębokości wkłucia igły, umieszczone co 1 cm poczynając od czubka igły; plastikowy uchwyt ze zintegrowanym kabelkiem elektrycznym i posiadająca drenik do infuzji, wychodzącymi z tyłu uchwytu, pakowany pojedynczo, sterylny. G 21 0,8x50 -85mm.</t>
    </r>
  </si>
  <si>
    <r>
      <t xml:space="preserve">Igła do metody single shot do blokad nerwów obwodowych, za pomocą neurostymulatora HNS,  igła pokryta warstwą izolacyjną aż do szlifu, szlif 30 stopni, ; plastikowy uchwyt ze znacznikiem kierunku szlifu oraz zintegrowanym kabelkiem elektrycznym i drenikiem do infuzji, wychodzącymi z tyłu uchwytu, pakowany pojedynczo, sterylna. Dopuszczone, ale nie wymagane oznaczniki na igle do wizualizacji położenia.  G 20-25 dł 25-150 mm. </t>
    </r>
    <r>
      <rPr>
        <sz val="11"/>
        <color indexed="10"/>
        <rFont val="Garamond"/>
        <family val="1"/>
      </rPr>
      <t xml:space="preserve">Zamawiający dopuszcza igłę do metody single shot do blokad nerwów obwodowych, za pomocą neurostymulatora HNS, igła pokryta warstwą izolacyjną, aż do szlifu, szlif 30 stopni; plastikowy uchwyt ze znacznikiem kierunku szlifu oraz zintegrowanym kabelkiem elektrycznym i drenikiem do infuzji, wychodzącymi z tyłu uchwytu, pakowany pojedynczo, sterylna, Dopuszczone, ale nie wymagane oznaczniki na igle do wizualizacji położenia. G 20-23 dł 25-150 mm. </t>
    </r>
  </si>
  <si>
    <r>
      <t xml:space="preserve">Medyczne wapno sodowane - absorbent CO2. z indykatorem (zmiana barwy z różowej na biały). Do stosowania w medycynie, w obszarze anestezjologii (w aparatach do znieczulenia). Przygotowane specjalnie do użytku klinicznego. Możliwe do używania we wszystkich typach aparatów do znieczuleń. Pojemnik 4,5 kg. </t>
    </r>
    <r>
      <rPr>
        <sz val="11"/>
        <color indexed="10"/>
        <rFont val="Garamond"/>
        <family val="1"/>
      </rPr>
      <t xml:space="preserve">Zamawiający dopuszcza  wapno zmieniające barwę z białej na fioletową w pojemniku o pojemności 5 kg, pozostałe parametry zgodnie z SIWZ. Zamawiający dopuszcza: Wapno sodowane w postaci białych półsferycznych granulek/pelletów identycznych kształtów i rozmiarów, o średnicy 4 mm i wysokości 2 mm, pozwalające na dokładne wypełnienie pojemnika i wysoką absorbcję CO2 od 178 – 200 litrów CO2/ 1 litr wapna, posiadające wskaźnik zużycia ( zmiana koloru z białego na błękitno – fioletowy ) , zawierające w swoim składzie 78 – 84 % Ca(OH)2; 2 – 4 % NaOH; 14 - 18 % H2O; fiolet etylowy; charakteryzujące się wysoką odpornością na transport, zawierające tym samym minimalną ilość pyłu – 0,66 %, pakowane w 5 litrowe kanistry – 4,15 kg. Okres trwałości min.4 lata. </t>
    </r>
  </si>
  <si>
    <r>
      <t xml:space="preserve">Podkładka do rurki tracheostomijnej, miękka, delikatna, posiada właściwości przeciwodleżynowe, zapobiega podrażnieniom skóry, bardzo chłonna poprzez dwuwarstwową budowę, jałowa, jednorazowego użytku rozmiar 8 x 9cm. </t>
    </r>
    <r>
      <rPr>
        <sz val="11"/>
        <color indexed="10"/>
        <rFont val="Garamond"/>
        <family val="1"/>
      </rPr>
      <t>Zamawiający dopuszcza podkładkę do rurek tracheostomijnych w rozmiarze 9x10 cm, pozostałe parametry zgodne z SIWZ. Zamawiający dopuszcza podkładki do rurki tracheostomijnej wykonanej z pianki poliuretanowej z warstwą przeciwodleżynową, pozostałe parametry zgodne z SIWZ. Zamawiający dopuszcza podkładkę do rurek tracheotomijnych w rozmiarze 8,5x8,5c</t>
    </r>
    <r>
      <rPr>
        <sz val="11"/>
        <color indexed="10"/>
        <rFont val="Garamond"/>
        <family val="1"/>
      </rPr>
      <t>m, pozostałe parametry zgodne z SIWZ.</t>
    </r>
  </si>
  <si>
    <r>
      <t>Cewnik do odsysania górnych dróg oddechowych z zaokrąglonym końcem, otworami bocznymi i centralnym, wykonany z PCV,cewniki posiadające wew. karbowanie zapobiegające zsunięciu się cewnika z łącznika drenu ssącego i kontaminacji,  możliwa powierzchnia satynowa „zmrożona” bez kontroli ssania, wskaźnik położenia końcówki i otworów bocznych cewnika końcówka lejek</t>
    </r>
    <r>
      <rPr>
        <sz val="11"/>
        <color indexed="8"/>
        <rFont val="Garamond"/>
        <family val="1"/>
      </rPr>
      <t xml:space="preserve"> wymagane barwne </t>
    </r>
    <r>
      <rPr>
        <strike/>
        <sz val="11"/>
        <color indexed="10"/>
        <rFont val="Garamond"/>
        <family val="1"/>
      </rPr>
      <t>i numeryczne</t>
    </r>
    <r>
      <rPr>
        <sz val="11"/>
        <color indexed="8"/>
        <rFont val="Garamond"/>
        <family val="1"/>
      </rPr>
      <t xml:space="preserve"> oznaczenie rozmiaru na cewniku oraz</t>
    </r>
    <r>
      <rPr>
        <sz val="11"/>
        <rFont val="Garamond"/>
        <family val="1"/>
      </rPr>
      <t xml:space="preserve"> nadrukowany rozmiar na opakowaniu jednostkowym; zakończenie cewnika atraumatycznie z otworem centralnym i dwoma otworami bocznymi naprzeciwległymi o łącznej powierzchni mniejszej od powierzchni otworu centralnego. Dopuszcza się skalę centymetrową co 1cm  dł. ok. 60cm, 6CH - 20CH.</t>
    </r>
  </si>
  <si>
    <r>
      <t xml:space="preserve">Zestaw łączników Y do ssania z zastawką na dren, umożliwiających rozdwojenie drenów do odsysania w systemie zamkniętym i otwartym. </t>
    </r>
  </si>
  <si>
    <r>
      <t xml:space="preserve">Łącznik "martwa przestrzeń" z kolankiem podwójnie obrotowym, o gładkim wnętrzu, podwójnie uszczelniony pierścieniami silikonowymi od strony pacjenta i obwodu oddechowego port do odsysania, sterylny (22M/15F) bezlateksowy,  bez DEHP,  BPA. Wymagany na opakowaniu  nr serii i data ważności. </t>
    </r>
  </si>
  <si>
    <r>
      <t xml:space="preserve">Przedłużacz/Łącznik obrotowy 90st. Dł 15cm z portami do odsysania umożliwiający połączenie rur, maski lub rurki intubacyjnej z możliwością odsysania bez przerywania układu oddechowego - rurka intubacyjna - rury karbowane, posiadający dodatkowy pierścień uszczelniający od strony pacjenta i obwodu oddechowego bez DEHP,  BPA,  złącze pacjenta 22M/15F,  złącze respiratora 15M. </t>
    </r>
    <r>
      <rPr>
        <sz val="11"/>
        <color indexed="10"/>
        <rFont val="Garamond"/>
        <family val="1"/>
      </rPr>
      <t xml:space="preserve">Zamawiający o dopuszcza przedłużacz/łącznik obrotowy o kącie rozwartym zapewniającym mniejsze opory oddechowe  podczas wentylacji pacjenta, pozostałe parametry jak w SIWZ. </t>
    </r>
  </si>
  <si>
    <r>
      <t xml:space="preserve">Przedłużacz do rurek intubacyjnych złącze obrotowe 90 st., łącznik 15cm z portem do odsysania i bronchoskopu, z gumową/silikonową zatyczką uszczelniającą (dł. 15cm 15F/22M). Bez DEHP. </t>
    </r>
    <r>
      <rPr>
        <sz val="11"/>
        <color indexed="10"/>
        <rFont val="Garamond"/>
        <family val="1"/>
      </rPr>
      <t xml:space="preserve">Zamawiający dopuszcza przedłużacz do rurek intubacyjnych ze złączem obrotowym o kącie rozwartym zapewniającym mniejsze opory oddechowe  podczas wentylacji pacjenta, pozostałe parametry jak w SIWZ </t>
    </r>
  </si>
  <si>
    <r>
      <t xml:space="preserve">Cewniki do tlenoterapii biernej przez nos z drenem (wąsy), miękko zakończone rozszerzające się w kształcie lejka końcówki, długość drenu 210cm wolne od DEHP. </t>
    </r>
    <r>
      <rPr>
        <sz val="11"/>
        <color indexed="10"/>
        <rFont val="Garamond"/>
        <family val="1"/>
      </rPr>
      <t xml:space="preserve">Zamawiający o dopuszcza cewniki do tlenoterapii biernej, miękko zakończone z prostymi, atraumatycznymi końcówkami donosowymi zapewniającymi stałe i optymalne dostarczanie tlenu, pozostałe zapisy zgodne z SIWZ. </t>
    </r>
  </si>
  <si>
    <r>
      <t>Łyżka laryngoskopowa światłowod</t>
    </r>
    <r>
      <rPr>
        <sz val="11"/>
        <color indexed="8"/>
        <rFont val="Garamond"/>
        <family val="1"/>
      </rPr>
      <t>owa typu McIntosch</t>
    </r>
    <r>
      <rPr>
        <sz val="11"/>
        <rFont val="Garamond"/>
        <family val="1"/>
      </rPr>
      <t xml:space="preserve"> (zagięta), jednorazowego użytku, plastikowa, pakowana pojedynczo w opakowanie folia-papier, bardzo sztywna, niepodatna na skręcanie, bardzo trudna do złamania, posiadająca odpowiedni kształt ułatwiający wprowadzenie rurki intubacyjnej, optymalna transmisja światła przez szeroką wiązkę światłowodową, kompatybilna do wszystkich rękojeści laryngoskopowych spełniających normę ISO 7376-3 (zielony standard), rozmiary: 2, 3, 4 - wyraźnie oznakowane. </t>
    </r>
    <r>
      <rPr>
        <sz val="11"/>
        <color indexed="10"/>
        <rFont val="Garamond"/>
        <family val="1"/>
      </rPr>
      <t>Zamawiający dopuszcza łyżkę światłowodową, metalową, jednorazowego użytku, pozostałe parametry zgodne z SIWZ. Zamawiający dopuszcza by wymagane łyżki posiadały oznaczenie CE, symbol „jednorazowego użycia” oznaczenie typu łyżki i rozmiaru – wszystkie umieszczone po przeciwnej stronie wyprowadzenia światłowodu, bezpośrednio na łyżce. Zamawiający dopuszcza łyżkę laryngoskopową światłowodową typu McIntosch (zagięta), jednorazowego użytku, metalową, pakowaną pojedynczo w opakowanie folia – papier, bardzo sztywna, niepodatna na skręcanie, bardzo trudna do złamania, posiadającą odpowiedni kształt ułatwiający wprowadzanie rurki intubacyjnej, optymalna transmisja światła przez szeroka wiązkę światłowodową, kompatybilna do wszystkich rękojeści laryngoskopowych spełniających normę ISO 7376-3 (zielony standar</t>
    </r>
    <r>
      <rPr>
        <sz val="11"/>
        <color indexed="10"/>
        <rFont val="Garamond"/>
        <family val="1"/>
      </rPr>
      <t>d) lub równoważną</t>
    </r>
    <r>
      <rPr>
        <sz val="11"/>
        <color indexed="10"/>
        <rFont val="Garamond"/>
        <family val="1"/>
      </rPr>
      <t xml:space="preserve">, rozmiary: 2, 3, 4 – wyraźnie oznakowane. </t>
    </r>
  </si>
  <si>
    <r>
      <t xml:space="preserve">Zestaw do cewnikowania żył centralnych metodą Seldingera trójświatłowy dobrze widoczny w RTG, stożkowy koniec cewnika, prowadnik ze znacznikami długości, z jednym końcem miękkim prostym a drugim J. Zestaw zawiera: igłę wprowadzającą 6,35cm prowadnicę Seldingera 0,32 cala, o długości 45 lub 60cm, strzykawkę 5ml, rozszerzadło, mocowanie cewnika (7Fr/20cm/18-18-16Ga, 7 Fr/16cm/18-18-16Ga). </t>
    </r>
    <r>
      <rPr>
        <sz val="11"/>
        <color indexed="10"/>
        <rFont val="Garamond"/>
        <family val="1"/>
      </rPr>
      <t>Zamawiający dopuszcza zestaw do cewnikowania żył centralnych metodą Seldingera trójświatłowy, dobrze widoczny w RTG, stożkowy koniec cewnika, prowadnik ze znacznikami długości, z jednym końcem miękkim prostym a drugim J. Zestaw zawiera mi. innymi: prowadnicę metalową z końcówką J, igłę Seldingera rozszerzadło , element blokujący motylek, koreczki IN Stopper, dwupunktowy system mocowania cewnika do skóry stały i ruchomy; cewnik 7Fr/16-18-18Ga, igła 18Ga 15-20cm, prowadnica śr.0,89 mm o długości 50cm.</t>
    </r>
  </si>
  <si>
    <r>
      <t xml:space="preserve">Sterylna osłona (rękaw) do głowic USG, długość 50-60 cm, wraz ze strylnym żelem USG i łatwym mocowaniem osłony do głowicy. Minimalna średnia osłony na głowicę USG to 12 cm. </t>
    </r>
    <r>
      <rPr>
        <sz val="11"/>
        <color indexed="10"/>
        <rFont val="Garamond"/>
        <family val="1"/>
      </rPr>
      <t>Zamawiający dopuszcza sterylny zestaw osłony na głowicę USG wraz z żelem: fałd osłony foliowej z naklejką, osłona na głowicę USG w rozmiare 13 x 61 cm, żel sterylny do USG, dwa rodzaje dwupunktowych mocowań osłony do głowicy, sterylna serweta 40 x 40 cm. Zamawiający dopuszcza sterylną osłonę (rękawu) do głowic USG, długość 61 cm, wraz ze sterylnym żelem USG i łatwym mocowaniem osłony do głowicy. Minimalna średnia osłony na głowicę USG to 13 cm</t>
    </r>
    <r>
      <rPr>
        <sz val="11"/>
        <color indexed="62"/>
        <rFont val="Garamond"/>
        <family val="1"/>
      </rPr>
      <t>.</t>
    </r>
    <r>
      <rPr>
        <sz val="11"/>
        <color indexed="10"/>
        <rFont val="Garamond"/>
        <family val="1"/>
      </rPr>
      <t xml:space="preserve"> Zamawiający dopuszcza sterylną osłonę (rękawa) do głowic USG 15x61 cm, w zestawie z sterylnym żelem ultradźwiękowym i 2 elastycznymi gumkami do łatwego mocowaniem osłony do głow</t>
    </r>
    <r>
      <rPr>
        <sz val="11"/>
        <color indexed="10"/>
        <rFont val="Garamond"/>
        <family val="1"/>
      </rPr>
      <t>icy.</t>
    </r>
    <r>
      <rPr>
        <sz val="11"/>
        <color indexed="10"/>
        <rFont val="Garamond"/>
        <family val="1"/>
      </rPr>
      <t xml:space="preserve"> Zamawiający dopuszcza sterylne osłony (rękaw) o długości 61 cm łatwe mocowanie osłony do głowicy wraz ze sterylnym żelem, pozostałe parametry zgodone z SIWZ.</t>
    </r>
  </si>
  <si>
    <r>
      <t xml:space="preserve">Zestaw do cewnikowania żył centralnych metodą Seldingera dwuświatłowy, dobrze widoczny w RTG, stożkowy koniec cewnika, prowadnik ze znacznikami długości, z jednym końcem miękkim prostym a drugim J. Zestaw zawiera igłę wprowadzjącą, prowadnicę Seldingera, strzykawkę 5ml, rozszerzadło, mocowanie cewnika. Zestaw ma posiadać zintegrowany łącznik Y lub strzykawkę z otworem w tłoku (7-12Fr/16-20cm/14-18Ga, igla 6,35cm, prowadnica 0,032 cala o długości 45 lub 60cm). </t>
    </r>
    <r>
      <rPr>
        <sz val="11"/>
        <color indexed="10"/>
        <rFont val="Garamond"/>
        <family val="1"/>
      </rPr>
      <t>Zamawiający dopuszcza zestaw do cewnikowania żył centralnych metodą Seldingera dwuświatłowy, dobrze widoczny w RTG, stożkowy koniec cewnika, prowadnik ze znacznikami długości, z jednym końcem miękkim prostym a drugim J. Zestaw zawiera mi. innymi: prowadnicę metalową z końcówką J, igłę Seldingera rozszerzadło , element blokujący motylek, koreczki IN Stopper, dwupunktowy system mocowania cewnika do skóry stały i ruchomy; cewnik 7Fr/16-16Ga, 15-20cm, igła 18Ga, prowadnica śr.0,89 mm o długości 50cm, pozostałe parametry zgodne z SIWZ.</t>
    </r>
  </si>
  <si>
    <r>
      <t xml:space="preserve">Zestaw do cewnikowania żył centralnych metodą Seldingera trójświatłowy, dobrze widoczny w RTG, stożkowy koniec cewnika, prowadnik ze znacznikami długości, z jednym końcem miękkim prostym a drugim J. Zestaw zawiera igłę wprowadzjącą, prowadnicę Seldingera, strzykawkę 5ml, rozszerzadło, mocowanie cewnika (7Fr/20cm/16-18-18Ga igla 6,35cm prowadnica 0,032 cala o długości 45 lub 60cm). </t>
    </r>
    <r>
      <rPr>
        <sz val="11"/>
        <color indexed="10"/>
        <rFont val="Garamond"/>
        <family val="1"/>
      </rPr>
      <t>Zamawiający dopuszcza zestaw do cewnikowania żył centralnych metodą Seldingera trójświatłowy, dobrze widoczny w RTG, stożkowy koniec cewnika, prowadnik ze znacznikami długości, z jednym końcem miękkim prostym a drugim J. Zestaw zawiera mi. innymi: prowadnicę metalową z końcówką J, igłę Seldingera rozszerzadło , element blokujący motylek, koreczki IN Stopper, dwupunktowy system mocowania cewnika do skóry stały i ruchomy; cewnik 7Fr/16-18-18Ga, igła 18Ga 15-20cm, prowadnica śr.0,89 mm o długości 50cm, pozostałe parametry zgodne z SIWZ.</t>
    </r>
  </si>
  <si>
    <r>
      <t>Rękojeść laryngoskopu światłowodowego, wykonana ze stali nierdzewnej, z żarówką ksenonową 2,5V, z kołnierzem wokół żarówki, z uchwytem łatwo i stabilnie łączącym się z łyżką, na dwie baterie R14, do sterylizacji w autoklawie, "zielony stanadard".</t>
    </r>
    <r>
      <rPr>
        <sz val="11"/>
        <color indexed="10"/>
        <rFont val="Garamond"/>
        <family val="1"/>
      </rPr>
      <t xml:space="preserve"> Zamawiający dopuszcza rękojeść wyposażoną w diodę LED, dającą mocne, zimne światło (9500 lux), nadającą się do sterylizacji w autoklawie, po wyciągnięciu diody LED, pozostałe parametry zgodne z SIWZ</t>
    </r>
    <r>
      <rPr>
        <sz val="11"/>
        <rFont val="Garamond"/>
        <family val="1"/>
      </rPr>
      <t>.</t>
    </r>
  </si>
  <si>
    <r>
      <t xml:space="preserve">Układ oddechowy dla dorosłych sterylny lub mikrobiologicznie czysty, jednorazowego użytku, pojedynczo pakowany, rury 200cm (po rozciągnięciu) - 2szt.; dodatkowa rura od 80 do 150cm (do worka) - 1szt.; łącznik/kominek 22M/15F z portem luer-lock - 1szt.; łącznik 22M-22M, worek, filtr oddechowy antybakteryjny/wirusowy. </t>
    </r>
    <r>
      <rPr>
        <sz val="11"/>
        <color indexed="10"/>
        <rFont val="Garamond"/>
        <family val="1"/>
      </rPr>
      <t>Zamawiający dopuszcza jako produkt równoważny obwód oddechowy o długości rur rozciągliwych w zakresie 65 - 200 cm oraz dodatkową rurą rozciągliwą w zakresie 50-150 cm spełniający pozostałe wymagania SIWZ. Zamawiający dopuszcza układ z  dodatkową rurą do worka rozciągalną do 180 cm, pozostałe parametry zgodne z SIWZ.</t>
    </r>
  </si>
  <si>
    <r>
      <t xml:space="preserve">Rurka intubacyjna zbrojona z PCV, przeźroczysta, z mankietem uszczelniającym niskociśnieniowym w, ze znacznikiem rtg wzdłuż rurki; rurka może posiadać prowadnicę w środku (5,0-9,5 w tym połówki). </t>
    </r>
    <r>
      <rPr>
        <sz val="11"/>
        <color indexed="10"/>
        <rFont val="Garamond"/>
        <family val="1"/>
      </rPr>
      <t>Zamawiający dopuszcza by wymagana rurka intubacyjna była wolna od DEHP. Zamawiający dopuszcza aby rurki były wyposażone w kodowane kolorystycznie łączniki ISO 15 mm  ułatwiające optymalny wybór rozmiaru cewnika do odsysania zgodnie z normą PN-EN ISO 8836:2014-1</t>
    </r>
    <r>
      <rPr>
        <sz val="11"/>
        <color indexed="10"/>
        <rFont val="Garamond"/>
        <family val="1"/>
      </rPr>
      <t xml:space="preserve">2 lub równoważną, pozostałe parametry zgodne z SIWZ. </t>
    </r>
  </si>
  <si>
    <r>
      <t>Rurka intubacyjna z wysokiej klasy medycznego PCV, przeźroczysta, z mankietem cienkościennym uszczelniającym niskociśnieniowym, wysokoobjętościowym ze znacznikiem rtg, otwór Murphy’ego. Znaczniki głębokości w części dystalnej rurki ułatwiające weryfikację położenia rurki (5,0-10 w tym połówki).</t>
    </r>
    <r>
      <rPr>
        <sz val="11"/>
        <color indexed="10"/>
        <rFont val="Garamond"/>
        <family val="1"/>
      </rPr>
      <t xml:space="preserve"> Zamawiający dopuszcza rurki z jednym znacznikiem  głębokości dla rozmiarów 5 i 5,5 oraz z 2 znacznikami od rozmiaru 6,0. pozostałe parametry jak w SIWZ. Zamawiający dopuszcza by wymagana rurka intubacyjna była wolna od DEHP</t>
    </r>
    <r>
      <rPr>
        <sz val="11"/>
        <color indexed="62"/>
        <rFont val="Garamond"/>
        <family val="1"/>
      </rPr>
      <t>.</t>
    </r>
    <r>
      <rPr>
        <sz val="11"/>
        <color indexed="10"/>
        <rFont val="Garamond"/>
        <family val="1"/>
      </rPr>
      <t xml:space="preserve"> Zamawiający dopuszcza aby rurki były wyposażone w kodowane kolorystycznie łączniki ISO 15 mm  ułatwiające optymalny wybór rozmiaru cewnika do </t>
    </r>
    <r>
      <rPr>
        <sz val="11"/>
        <color indexed="10"/>
        <rFont val="Garamond"/>
        <family val="1"/>
      </rPr>
      <t>odsysania zgodnie z normą PN-EN ISO 8836:2014-12 lub równoważną</t>
    </r>
    <r>
      <rPr>
        <sz val="11"/>
        <color indexed="10"/>
        <rFont val="Garamond"/>
        <family val="1"/>
      </rPr>
      <t>,</t>
    </r>
    <r>
      <rPr>
        <sz val="11"/>
        <color indexed="10"/>
        <rFont val="Garamond"/>
        <family val="1"/>
      </rPr>
      <t xml:space="preserve"> pozostałe parametry zgodne z SIWZ.</t>
    </r>
  </si>
  <si>
    <r>
      <t>Elektroda neutralna do diatermii Erbe Nessy Omega. *Zamawiający wymaga aby zaoferowany produkt był dopuszczony do zastosowan</t>
    </r>
    <r>
      <rPr>
        <sz val="11"/>
        <color indexed="8"/>
        <rFont val="Garamond"/>
        <family val="1"/>
      </rPr>
      <t>ia z posiadanym</t>
    </r>
    <r>
      <rPr>
        <sz val="11"/>
        <rFont val="Garamond"/>
        <family val="1"/>
      </rPr>
      <t xml:space="preserve"> urządzeniem (diatermia Erbe Nessy Omega) przez producenta tego urzadzenia</t>
    </r>
    <r>
      <rPr>
        <sz val="11"/>
        <color indexed="10"/>
        <rFont val="Garamond"/>
        <family val="1"/>
      </rPr>
      <t>. Zamawiający dopuszcza elektrody powrotnych REM, z pętlą sprzężenia zwrotnego, uniwersalnych, hydrożelowych o powierzchni  107cm2 o wymiarach 164 x 117mm i kompatybilnych z aparatami posiadanymi przez Zamawiającego, posiadające wszystkie certyfikaty kompatybilności i bezpieczeństwa użytkowania wystawione przez producenta elektrod z Unii Europejskiej.  Elektrody przeznaczone dla pacjentów dorosłych i dzieci. Elektrody wolne od lateksu.</t>
    </r>
  </si>
</sst>
</file>

<file path=xl/styles.xml><?xml version="1.0" encoding="utf-8"?>
<styleSheet xmlns="http://schemas.openxmlformats.org/spreadsheetml/2006/main">
  <numFmts count="32">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2]\ #,##0.00_);[Red]\([$€-2]\ #,##0.00\)"/>
    <numFmt numFmtId="182" formatCode="_-* #,##0.00\ [$€-1]_-;\-* #,##0.00\ [$€-1]_-;_-* &quot;-&quot;??\ [$€-1]_-;_-@_-"/>
    <numFmt numFmtId="183" formatCode="[$-415]d\ mmmm\ yyyy"/>
    <numFmt numFmtId="184" formatCode="[$-415]dddd\,\ d\ mmmm\ yyyy"/>
    <numFmt numFmtId="185" formatCode="0.0"/>
    <numFmt numFmtId="186" formatCode="0.000"/>
    <numFmt numFmtId="187" formatCode="0.0000"/>
  </numFmts>
  <fonts count="52">
    <font>
      <sz val="10"/>
      <name val="Arial CE"/>
      <family val="0"/>
    </font>
    <font>
      <u val="single"/>
      <sz val="10"/>
      <color indexed="12"/>
      <name val="Arial CE"/>
      <family val="0"/>
    </font>
    <font>
      <u val="single"/>
      <sz val="10"/>
      <color indexed="36"/>
      <name val="Arial CE"/>
      <family val="0"/>
    </font>
    <font>
      <sz val="10"/>
      <name val="Arial"/>
      <family val="2"/>
    </font>
    <font>
      <b/>
      <sz val="11"/>
      <name val="Garamond"/>
      <family val="1"/>
    </font>
    <font>
      <sz val="11"/>
      <name val="Garamond"/>
      <family val="1"/>
    </font>
    <font>
      <sz val="8"/>
      <name val="Arial CE"/>
      <family val="0"/>
    </font>
    <font>
      <sz val="12"/>
      <name val="Garamond"/>
      <family val="1"/>
    </font>
    <font>
      <b/>
      <sz val="12"/>
      <name val="Garamond"/>
      <family val="1"/>
    </font>
    <font>
      <sz val="11"/>
      <color indexed="8"/>
      <name val="Garamond"/>
      <family val="1"/>
    </font>
    <font>
      <i/>
      <sz val="12"/>
      <name val="Garamond"/>
      <family val="1"/>
    </font>
    <font>
      <sz val="11"/>
      <color indexed="10"/>
      <name val="Garamond"/>
      <family val="1"/>
    </font>
    <font>
      <strike/>
      <sz val="11"/>
      <color indexed="10"/>
      <name val="Garamond"/>
      <family val="1"/>
    </font>
    <font>
      <sz val="11"/>
      <color indexed="62"/>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14"/>
      <name val="Calibri"/>
      <family val="2"/>
    </font>
    <font>
      <sz val="12"/>
      <color indexed="8"/>
      <name val="Garamond"/>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Garamond"/>
      <family val="1"/>
    </font>
    <font>
      <sz val="12"/>
      <color theme="1"/>
      <name val="Garamond"/>
      <family val="1"/>
    </font>
    <font>
      <sz val="11"/>
      <color rgb="FFFF0000"/>
      <name val="Garamond"/>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04997999966144562"/>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medium"/>
      <right style="medium"/>
      <top style="medium"/>
      <bottom style="medium"/>
    </border>
    <border>
      <left>
        <color indexed="63"/>
      </left>
      <right>
        <color indexed="63"/>
      </right>
      <top style="thin"/>
      <bottom style="thin"/>
    </border>
    <border>
      <left style="medium"/>
      <right>
        <color indexed="63"/>
      </right>
      <top style="medium"/>
      <bottom style="medium"/>
    </border>
    <border>
      <left>
        <color indexed="63"/>
      </left>
      <right style="medium"/>
      <top style="medium"/>
      <bottom style="medium"/>
    </border>
    <border>
      <left style="thin"/>
      <right>
        <color indexed="63"/>
      </right>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0" fontId="1"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2" fillId="0" borderId="0">
      <alignment/>
      <protection/>
    </xf>
    <xf numFmtId="0" fontId="32" fillId="0" borderId="0">
      <alignment/>
      <protection/>
    </xf>
    <xf numFmtId="0" fontId="3" fillId="0" borderId="0">
      <alignment/>
      <protection/>
    </xf>
    <xf numFmtId="0" fontId="43"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0" fontId="48" fillId="32" borderId="0" applyNumberFormat="0" applyBorder="0" applyAlignment="0" applyProtection="0"/>
  </cellStyleXfs>
  <cellXfs count="135">
    <xf numFmtId="0" fontId="0" fillId="0" borderId="0" xfId="0" applyAlignment="1">
      <alignment/>
    </xf>
    <xf numFmtId="0" fontId="4" fillId="33" borderId="1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xf numFmtId="1" fontId="5" fillId="0" borderId="0" xfId="0" applyNumberFormat="1"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1" fontId="5" fillId="0" borderId="0" xfId="0" applyNumberFormat="1" applyFont="1" applyFill="1" applyBorder="1" applyAlignment="1" applyProtection="1">
      <alignment horizontal="left" vertical="top" wrapText="1"/>
      <protection locked="0"/>
    </xf>
    <xf numFmtId="0" fontId="4" fillId="34" borderId="0" xfId="0" applyFont="1" applyFill="1" applyAlignment="1" applyProtection="1">
      <alignment horizontal="left" vertical="top" wrapText="1"/>
      <protection locked="0"/>
    </xf>
    <xf numFmtId="1" fontId="5" fillId="34" borderId="0" xfId="0" applyNumberFormat="1" applyFont="1" applyFill="1" applyBorder="1" applyAlignment="1" applyProtection="1">
      <alignment horizontal="left" vertical="top" wrapText="1"/>
      <protection locked="0"/>
    </xf>
    <xf numFmtId="0" fontId="5" fillId="34" borderId="0" xfId="0" applyFont="1" applyFill="1" applyBorder="1" applyAlignment="1" applyProtection="1">
      <alignment horizontal="center" vertical="top" wrapText="1"/>
      <protection locked="0"/>
    </xf>
    <xf numFmtId="44" fontId="5" fillId="34" borderId="11" xfId="0" applyNumberFormat="1" applyFont="1" applyFill="1" applyBorder="1" applyAlignment="1" applyProtection="1">
      <alignment horizontal="left" vertical="top" wrapText="1"/>
      <protection locked="0"/>
    </xf>
    <xf numFmtId="0" fontId="5" fillId="34" borderId="0" xfId="0" applyFont="1" applyFill="1" applyAlignment="1" applyProtection="1">
      <alignment horizontal="left" vertical="top" wrapText="1"/>
      <protection locked="0"/>
    </xf>
    <xf numFmtId="1" fontId="5" fillId="34" borderId="0" xfId="0" applyNumberFormat="1" applyFont="1" applyFill="1" applyAlignment="1" applyProtection="1">
      <alignment horizontal="left" vertical="top" wrapText="1"/>
      <protection locked="0"/>
    </xf>
    <xf numFmtId="0" fontId="5" fillId="34" borderId="0" xfId="0" applyFont="1" applyFill="1" applyAlignment="1" applyProtection="1">
      <alignment horizontal="center" vertical="top" wrapText="1"/>
      <protection locked="0"/>
    </xf>
    <xf numFmtId="0" fontId="4" fillId="34" borderId="10" xfId="0" applyFont="1" applyFill="1" applyBorder="1" applyAlignment="1" applyProtection="1">
      <alignment horizontal="center" vertical="center" wrapText="1"/>
      <protection locked="0"/>
    </xf>
    <xf numFmtId="175" fontId="4" fillId="34" borderId="12" xfId="42" applyNumberFormat="1" applyFont="1" applyFill="1" applyBorder="1" applyAlignment="1" applyProtection="1">
      <alignment horizontal="center" vertical="center" wrapText="1"/>
      <protection locked="0"/>
    </xf>
    <xf numFmtId="0" fontId="5" fillId="34" borderId="11" xfId="0" applyFont="1" applyFill="1" applyBorder="1" applyAlignment="1">
      <alignment horizontal="center" vertical="center" wrapText="1"/>
    </xf>
    <xf numFmtId="0" fontId="4" fillId="0" borderId="0" xfId="0" applyFont="1" applyFill="1" applyAlignment="1" applyProtection="1">
      <alignment horizontal="center" vertical="center" wrapText="1"/>
      <protection locked="0"/>
    </xf>
    <xf numFmtId="0" fontId="5" fillId="34" borderId="10" xfId="0" applyFont="1" applyFill="1" applyBorder="1" applyAlignment="1" applyProtection="1">
      <alignment horizontal="center" vertical="center" wrapText="1"/>
      <protection locked="0"/>
    </xf>
    <xf numFmtId="0" fontId="5" fillId="0" borderId="10" xfId="0" applyFont="1" applyBorder="1" applyAlignment="1">
      <alignment horizontal="left" vertical="center" wrapText="1"/>
    </xf>
    <xf numFmtId="0" fontId="49" fillId="0" borderId="10" xfId="58" applyFont="1" applyBorder="1" applyAlignment="1">
      <alignment horizontal="center" vertical="center" wrapText="1"/>
      <protection/>
    </xf>
    <xf numFmtId="0" fontId="5" fillId="34" borderId="11" xfId="0" applyFont="1" applyFill="1" applyBorder="1" applyAlignment="1" applyProtection="1">
      <alignment horizontal="left" vertical="center" wrapText="1"/>
      <protection locked="0"/>
    </xf>
    <xf numFmtId="0" fontId="5" fillId="34" borderId="10" xfId="0" applyNumberFormat="1" applyFont="1" applyFill="1" applyBorder="1" applyAlignment="1" applyProtection="1">
      <alignment horizontal="center" vertical="center" wrapText="1" shrinkToFit="1"/>
      <protection locked="0"/>
    </xf>
    <xf numFmtId="4" fontId="5" fillId="0" borderId="10" xfId="0" applyNumberFormat="1" applyFont="1" applyFill="1" applyBorder="1" applyAlignment="1" applyProtection="1">
      <alignment horizontal="center" vertical="center" wrapText="1" shrinkToFit="1"/>
      <protection locked="0"/>
    </xf>
    <xf numFmtId="44" fontId="5" fillId="0" borderId="10" xfId="0" applyNumberFormat="1" applyFont="1" applyFill="1" applyBorder="1" applyAlignment="1" applyProtection="1">
      <alignment horizontal="right" vertical="center" wrapText="1"/>
      <protection locked="0"/>
    </xf>
    <xf numFmtId="0" fontId="5" fillId="0" borderId="0" xfId="0" applyFont="1" applyFill="1" applyAlignment="1" applyProtection="1">
      <alignment horizontal="center" vertical="center" wrapText="1"/>
      <protection locked="0"/>
    </xf>
    <xf numFmtId="0" fontId="49" fillId="35" borderId="0" xfId="0" applyFont="1" applyFill="1" applyBorder="1" applyAlignment="1">
      <alignment horizontal="left" vertical="top" wrapText="1"/>
    </xf>
    <xf numFmtId="0" fontId="4" fillId="33" borderId="10" xfId="0" applyFont="1" applyFill="1" applyBorder="1" applyAlignment="1" applyProtection="1">
      <alignment horizontal="center" vertical="center" wrapText="1"/>
      <protection locked="0"/>
    </xf>
    <xf numFmtId="0" fontId="49" fillId="0" borderId="10" xfId="58" applyFont="1" applyBorder="1" applyAlignment="1">
      <alignment horizontal="center" vertical="center" wrapText="1"/>
      <protection/>
    </xf>
    <xf numFmtId="0" fontId="5" fillId="34"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left" vertical="center" wrapText="1"/>
      <protection locked="0"/>
    </xf>
    <xf numFmtId="1" fontId="5" fillId="0" borderId="10" xfId="0" applyNumberFormat="1" applyFont="1" applyFill="1" applyBorder="1" applyAlignment="1" applyProtection="1">
      <alignment horizontal="center" vertical="center" wrapText="1"/>
      <protection locked="0"/>
    </xf>
    <xf numFmtId="0" fontId="49" fillId="35" borderId="10" xfId="58" applyFont="1" applyFill="1" applyBorder="1" applyAlignment="1">
      <alignment horizontal="center" vertical="center" wrapText="1"/>
      <protection/>
    </xf>
    <xf numFmtId="0" fontId="5" fillId="0" borderId="0" xfId="0" applyFont="1" applyFill="1" applyAlignment="1" applyProtection="1">
      <alignment vertical="top" wrapText="1"/>
      <protection locked="0"/>
    </xf>
    <xf numFmtId="175" fontId="4" fillId="33" borderId="12" xfId="42" applyNumberFormat="1" applyFont="1" applyFill="1" applyBorder="1" applyAlignment="1" applyProtection="1">
      <alignment horizontal="center" vertical="center" wrapText="1"/>
      <protection locked="0"/>
    </xf>
    <xf numFmtId="0" fontId="5" fillId="33" borderId="11" xfId="0" applyFont="1" applyFill="1" applyBorder="1" applyAlignment="1">
      <alignment horizontal="center" vertical="center" wrapText="1"/>
    </xf>
    <xf numFmtId="0" fontId="3" fillId="0" borderId="0" xfId="0" applyFont="1" applyFill="1" applyAlignment="1" applyProtection="1">
      <alignment horizontal="left" vertical="top" wrapText="1"/>
      <protection locked="0"/>
    </xf>
    <xf numFmtId="44" fontId="49" fillId="35" borderId="0" xfId="0" applyNumberFormat="1" applyFont="1" applyFill="1" applyBorder="1" applyAlignment="1">
      <alignment horizontal="left" vertical="top" wrapText="1"/>
    </xf>
    <xf numFmtId="44" fontId="49" fillId="0" borderId="0" xfId="0" applyNumberFormat="1" applyFont="1" applyFill="1" applyBorder="1" applyAlignment="1">
      <alignment horizontal="left" vertical="top" wrapText="1"/>
    </xf>
    <xf numFmtId="0" fontId="49" fillId="0" borderId="0" xfId="0" applyFont="1" applyFill="1" applyBorder="1" applyAlignment="1">
      <alignment horizontal="left" vertical="top" wrapText="1"/>
    </xf>
    <xf numFmtId="0" fontId="49" fillId="0" borderId="0" xfId="0" applyFont="1" applyFill="1" applyBorder="1" applyAlignment="1">
      <alignment horizontal="center" vertical="top" wrapText="1"/>
    </xf>
    <xf numFmtId="0" fontId="49" fillId="0" borderId="0" xfId="0" applyFont="1" applyFill="1" applyBorder="1" applyAlignment="1">
      <alignment vertical="top"/>
    </xf>
    <xf numFmtId="0" fontId="5" fillId="0" borderId="10" xfId="0"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Alignment="1">
      <alignment/>
    </xf>
    <xf numFmtId="0" fontId="5" fillId="0" borderId="0" xfId="0" applyFont="1" applyFill="1" applyBorder="1" applyAlignment="1" applyProtection="1">
      <alignment horizontal="left" vertical="top" wrapText="1"/>
      <protection/>
    </xf>
    <xf numFmtId="0" fontId="5" fillId="0" borderId="0" xfId="0" applyFont="1" applyAlignment="1" quotePrefix="1">
      <alignment/>
    </xf>
    <xf numFmtId="0" fontId="5" fillId="0" borderId="13" xfId="0" applyFont="1" applyFill="1" applyBorder="1" applyAlignment="1" applyProtection="1">
      <alignment horizontal="left" vertical="top" wrapText="1"/>
      <protection locked="0"/>
    </xf>
    <xf numFmtId="0" fontId="5" fillId="0" borderId="12" xfId="0" applyFont="1" applyFill="1" applyBorder="1" applyAlignment="1" applyProtection="1">
      <alignment horizontal="left" vertical="top" wrapText="1"/>
      <protection locked="0"/>
    </xf>
    <xf numFmtId="1" fontId="5" fillId="0" borderId="13" xfId="0" applyNumberFormat="1" applyFont="1" applyFill="1" applyBorder="1" applyAlignment="1" applyProtection="1">
      <alignment horizontal="center" vertical="center" wrapText="1"/>
      <protection locked="0"/>
    </xf>
    <xf numFmtId="0" fontId="5" fillId="0" borderId="11" xfId="0" applyFont="1" applyBorder="1" applyAlignment="1">
      <alignment horizontal="left" vertical="center" wrapText="1"/>
    </xf>
    <xf numFmtId="2" fontId="5" fillId="0" borderId="10" xfId="0" applyNumberFormat="1" applyFont="1" applyFill="1" applyBorder="1" applyAlignment="1" applyProtection="1">
      <alignment horizontal="center" vertical="center" wrapText="1"/>
      <protection locked="0"/>
    </xf>
    <xf numFmtId="2" fontId="5" fillId="0" borderId="0" xfId="0" applyNumberFormat="1" applyFont="1" applyFill="1" applyAlignment="1" applyProtection="1">
      <alignment horizontal="left" vertical="top" wrapText="1"/>
      <protection locked="0"/>
    </xf>
    <xf numFmtId="2" fontId="5" fillId="0" borderId="0" xfId="0" applyNumberFormat="1" applyFont="1" applyFill="1" applyBorder="1" applyAlignment="1" applyProtection="1">
      <alignment horizontal="left" vertical="top" wrapText="1"/>
      <protection locked="0"/>
    </xf>
    <xf numFmtId="2" fontId="5" fillId="34" borderId="0" xfId="0" applyNumberFormat="1" applyFont="1" applyFill="1" applyAlignment="1" applyProtection="1">
      <alignment horizontal="left" vertical="top" wrapText="1"/>
      <protection locked="0"/>
    </xf>
    <xf numFmtId="2" fontId="4" fillId="33" borderId="10" xfId="0" applyNumberFormat="1" applyFont="1" applyFill="1" applyBorder="1" applyAlignment="1" applyProtection="1">
      <alignment horizontal="center" vertical="center" wrapText="1"/>
      <protection locked="0"/>
    </xf>
    <xf numFmtId="2" fontId="5" fillId="0" borderId="10" xfId="0" applyNumberFormat="1" applyFont="1" applyFill="1" applyBorder="1" applyAlignment="1" applyProtection="1">
      <alignment horizontal="center" vertical="center" wrapText="1" shrinkToFit="1"/>
      <protection locked="0"/>
    </xf>
    <xf numFmtId="0" fontId="5" fillId="0" borderId="10" xfId="0" applyFont="1" applyFill="1" applyBorder="1" applyAlignment="1" applyProtection="1">
      <alignment horizontal="center" vertical="center" wrapText="1"/>
      <protection locked="0"/>
    </xf>
    <xf numFmtId="2" fontId="5" fillId="0" borderId="13"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left" vertical="top" wrapText="1"/>
      <protection locked="0"/>
    </xf>
    <xf numFmtId="0" fontId="8" fillId="0" borderId="0" xfId="0" applyFont="1" applyFill="1" applyBorder="1" applyAlignment="1" applyProtection="1">
      <alignment horizontal="center" vertical="top"/>
      <protection locked="0"/>
    </xf>
    <xf numFmtId="0" fontId="7" fillId="0" borderId="10" xfId="0" applyFont="1" applyFill="1" applyBorder="1" applyAlignment="1" applyProtection="1">
      <alignment horizontal="left" vertical="top" wrapText="1"/>
      <protection locked="0"/>
    </xf>
    <xf numFmtId="0" fontId="7" fillId="0" borderId="14" xfId="0" applyFont="1" applyFill="1" applyBorder="1" applyAlignment="1" applyProtection="1">
      <alignment horizontal="left" vertical="center" wrapText="1"/>
      <protection/>
    </xf>
    <xf numFmtId="0" fontId="7" fillId="0" borderId="10" xfId="0" applyFont="1" applyFill="1" applyBorder="1" applyAlignment="1" applyProtection="1">
      <alignment horizontal="left" vertical="center" wrapText="1"/>
      <protection/>
    </xf>
    <xf numFmtId="0" fontId="7" fillId="0" borderId="0" xfId="0" applyFont="1" applyFill="1" applyBorder="1" applyAlignment="1" applyProtection="1">
      <alignment horizontal="left" vertical="center" wrapText="1"/>
      <protection/>
    </xf>
    <xf numFmtId="0" fontId="7" fillId="0" borderId="0" xfId="0" applyFont="1" applyFill="1" applyAlignment="1" applyProtection="1">
      <alignment horizontal="left" vertical="top" wrapText="1"/>
      <protection locked="0"/>
    </xf>
    <xf numFmtId="0" fontId="7" fillId="0" borderId="0" xfId="0" applyFont="1" applyAlignment="1">
      <alignment/>
    </xf>
    <xf numFmtId="0" fontId="8" fillId="0" borderId="0" xfId="0" applyFont="1" applyFill="1" applyBorder="1" applyAlignment="1" applyProtection="1">
      <alignment horizontal="left" vertical="top" wrapText="1"/>
      <protection locked="0"/>
    </xf>
    <xf numFmtId="3" fontId="7" fillId="0" borderId="0" xfId="0" applyNumberFormat="1" applyFont="1" applyFill="1" applyBorder="1" applyAlignment="1" applyProtection="1">
      <alignment horizontal="right" vertical="top"/>
      <protection locked="0"/>
    </xf>
    <xf numFmtId="3" fontId="7" fillId="0" borderId="0" xfId="0" applyNumberFormat="1" applyFont="1" applyFill="1" applyBorder="1" applyAlignment="1" applyProtection="1">
      <alignment horizontal="left" vertical="top" wrapText="1"/>
      <protection locked="0"/>
    </xf>
    <xf numFmtId="3" fontId="8" fillId="0" borderId="0" xfId="0" applyNumberFormat="1" applyFont="1" applyFill="1" applyBorder="1" applyAlignment="1" applyProtection="1">
      <alignment horizontal="left" vertical="top" wrapText="1"/>
      <protection locked="0"/>
    </xf>
    <xf numFmtId="3" fontId="7" fillId="0" borderId="0" xfId="0" applyNumberFormat="1" applyFont="1" applyFill="1" applyAlignment="1" applyProtection="1">
      <alignment horizontal="left" vertical="top" wrapText="1"/>
      <protection locked="0"/>
    </xf>
    <xf numFmtId="3" fontId="7" fillId="0" borderId="0" xfId="69" applyNumberFormat="1"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protection locked="0"/>
    </xf>
    <xf numFmtId="49" fontId="7" fillId="0" borderId="0" xfId="0" applyNumberFormat="1" applyFont="1" applyFill="1" applyBorder="1" applyAlignment="1" applyProtection="1">
      <alignment horizontal="left" vertical="top" wrapText="1"/>
      <protection locked="0"/>
    </xf>
    <xf numFmtId="0" fontId="8" fillId="0" borderId="15" xfId="0" applyFont="1" applyFill="1" applyBorder="1" applyAlignment="1" applyProtection="1">
      <alignment horizontal="center" vertical="top" wrapText="1"/>
      <protection locked="0"/>
    </xf>
    <xf numFmtId="0" fontId="8" fillId="0" borderId="0" xfId="0" applyFont="1" applyFill="1" applyAlignment="1" applyProtection="1">
      <alignment horizontal="left" vertical="top" wrapText="1"/>
      <protection locked="0"/>
    </xf>
    <xf numFmtId="49" fontId="7" fillId="0" borderId="12" xfId="0" applyNumberFormat="1" applyFont="1" applyFill="1" applyBorder="1" applyAlignment="1" applyProtection="1">
      <alignment horizontal="left" vertical="top" wrapText="1"/>
      <protection locked="0"/>
    </xf>
    <xf numFmtId="49" fontId="7" fillId="0" borderId="0" xfId="0" applyNumberFormat="1" applyFont="1" applyFill="1" applyAlignment="1" applyProtection="1">
      <alignment horizontal="left" vertical="top" wrapText="1"/>
      <protection locked="0"/>
    </xf>
    <xf numFmtId="3" fontId="7" fillId="0" borderId="0" xfId="0" applyNumberFormat="1" applyFont="1" applyFill="1" applyBorder="1" applyAlignment="1" applyProtection="1">
      <alignment horizontal="right" vertical="top" wrapText="1"/>
      <protection locked="0"/>
    </xf>
    <xf numFmtId="49" fontId="7" fillId="0" borderId="10" xfId="0" applyNumberFormat="1" applyFont="1" applyFill="1" applyBorder="1" applyAlignment="1" applyProtection="1">
      <alignment horizontal="left" vertical="top" wrapText="1"/>
      <protection locked="0"/>
    </xf>
    <xf numFmtId="3" fontId="7" fillId="0" borderId="10" xfId="0" applyNumberFormat="1" applyFont="1" applyFill="1" applyBorder="1" applyAlignment="1" applyProtection="1">
      <alignment horizontal="left" vertical="top" wrapText="1"/>
      <protection locked="0"/>
    </xf>
    <xf numFmtId="49" fontId="8" fillId="0" borderId="10" xfId="0" applyNumberFormat="1" applyFont="1" applyFill="1" applyBorder="1" applyAlignment="1" applyProtection="1">
      <alignment horizontal="left" vertical="top" wrapText="1"/>
      <protection locked="0"/>
    </xf>
    <xf numFmtId="3" fontId="8" fillId="0" borderId="10" xfId="0" applyNumberFormat="1" applyFont="1" applyFill="1" applyBorder="1" applyAlignment="1" applyProtection="1">
      <alignment horizontal="right" vertical="top" wrapText="1"/>
      <protection locked="0"/>
    </xf>
    <xf numFmtId="0" fontId="50" fillId="0" borderId="0" xfId="0" applyFont="1" applyAlignment="1">
      <alignment/>
    </xf>
    <xf numFmtId="1" fontId="4" fillId="0" borderId="10" xfId="0" applyNumberFormat="1" applyFont="1" applyFill="1" applyBorder="1" applyAlignment="1" applyProtection="1">
      <alignment horizontal="left" vertical="top" wrapText="1"/>
      <protection locked="0"/>
    </xf>
    <xf numFmtId="1" fontId="4" fillId="33" borderId="12" xfId="42" applyNumberFormat="1" applyFont="1" applyFill="1" applyBorder="1" applyAlignment="1" applyProtection="1">
      <alignment horizontal="center" vertical="center" wrapText="1"/>
      <protection locked="0"/>
    </xf>
    <xf numFmtId="1" fontId="49" fillId="0" borderId="10" xfId="58" applyNumberFormat="1" applyFont="1" applyBorder="1" applyAlignment="1">
      <alignment horizontal="center" vertical="center" wrapText="1"/>
      <protection/>
    </xf>
    <xf numFmtId="0" fontId="51" fillId="0" borderId="0" xfId="0" applyFont="1" applyFill="1" applyAlignment="1" applyProtection="1">
      <alignment horizontal="left" vertical="top" wrapText="1"/>
      <protection locked="0"/>
    </xf>
    <xf numFmtId="0" fontId="49" fillId="0" borderId="10" xfId="0" applyFont="1" applyBorder="1" applyAlignment="1">
      <alignment horizontal="left" vertical="center" wrapText="1"/>
    </xf>
    <xf numFmtId="0" fontId="49" fillId="0" borderId="10" xfId="0" applyFont="1" applyBorder="1" applyAlignment="1">
      <alignment horizontal="left" vertical="center" wrapText="1"/>
    </xf>
    <xf numFmtId="0" fontId="49" fillId="0" borderId="10" xfId="0" applyFont="1" applyFill="1" applyBorder="1" applyAlignment="1" applyProtection="1">
      <alignment horizontal="left" vertical="top" wrapText="1"/>
      <protection locked="0"/>
    </xf>
    <xf numFmtId="0" fontId="49" fillId="34" borderId="11" xfId="0" applyFont="1" applyFill="1" applyBorder="1" applyAlignment="1" applyProtection="1">
      <alignment horizontal="left" vertical="center" wrapText="1"/>
      <protection locked="0"/>
    </xf>
    <xf numFmtId="0" fontId="49" fillId="0" borderId="10" xfId="0" applyFont="1" applyFill="1" applyBorder="1" applyAlignment="1" applyProtection="1">
      <alignment horizontal="left" vertical="top" wrapText="1"/>
      <protection locked="0"/>
    </xf>
    <xf numFmtId="0" fontId="49" fillId="34" borderId="11" xfId="0" applyFont="1" applyFill="1" applyBorder="1" applyAlignment="1" applyProtection="1">
      <alignment horizontal="left" vertical="center" wrapText="1"/>
      <protection locked="0"/>
    </xf>
    <xf numFmtId="0" fontId="49" fillId="0" borderId="0" xfId="0" applyFont="1" applyFill="1" applyAlignment="1" applyProtection="1">
      <alignment horizontal="left" vertical="top" wrapText="1"/>
      <protection locked="0"/>
    </xf>
    <xf numFmtId="0" fontId="50" fillId="0" borderId="0" xfId="0" applyFont="1" applyFill="1" applyBorder="1" applyAlignment="1" applyProtection="1">
      <alignment horizontal="justify" vertical="top" wrapText="1"/>
      <protection locked="0"/>
    </xf>
    <xf numFmtId="0" fontId="50" fillId="0" borderId="0" xfId="0" applyFont="1" applyFill="1" applyAlignment="1" applyProtection="1">
      <alignment horizontal="justify" vertical="top" wrapText="1"/>
      <protection locked="0"/>
    </xf>
    <xf numFmtId="49" fontId="7" fillId="0" borderId="12" xfId="0" applyNumberFormat="1" applyFont="1" applyFill="1" applyBorder="1" applyAlignment="1" applyProtection="1">
      <alignment horizontal="left" vertical="top" wrapText="1"/>
      <protection locked="0"/>
    </xf>
    <xf numFmtId="49" fontId="7" fillId="0" borderId="16" xfId="0" applyNumberFormat="1" applyFont="1" applyFill="1" applyBorder="1" applyAlignment="1" applyProtection="1">
      <alignment horizontal="left" vertical="top" wrapText="1"/>
      <protection locked="0"/>
    </xf>
    <xf numFmtId="49" fontId="7" fillId="0" borderId="11" xfId="0" applyNumberFormat="1" applyFont="1" applyFill="1" applyBorder="1" applyAlignment="1" applyProtection="1">
      <alignment horizontal="left" vertical="top" wrapText="1"/>
      <protection locked="0"/>
    </xf>
    <xf numFmtId="44" fontId="5" fillId="0" borderId="12" xfId="69" applyNumberFormat="1" applyFont="1" applyFill="1" applyBorder="1" applyAlignment="1" applyProtection="1">
      <alignment horizontal="left" vertical="center" wrapText="1"/>
      <protection locked="0"/>
    </xf>
    <xf numFmtId="44" fontId="5" fillId="0" borderId="11" xfId="69" applyNumberFormat="1" applyFont="1" applyFill="1" applyBorder="1" applyAlignment="1" applyProtection="1">
      <alignment horizontal="left" vertical="center" wrapText="1"/>
      <protection locked="0"/>
    </xf>
    <xf numFmtId="49" fontId="7" fillId="0" borderId="10" xfId="0" applyNumberFormat="1"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50" fillId="0" borderId="0" xfId="0" applyFont="1" applyFill="1" applyBorder="1" applyAlignment="1" applyProtection="1">
      <alignment horizontal="left" vertical="top" wrapText="1"/>
      <protection locked="0"/>
    </xf>
    <xf numFmtId="49" fontId="8" fillId="0" borderId="12" xfId="0" applyNumberFormat="1" applyFont="1" applyFill="1" applyBorder="1" applyAlignment="1" applyProtection="1">
      <alignment horizontal="left" vertical="top" wrapText="1"/>
      <protection locked="0"/>
    </xf>
    <xf numFmtId="0" fontId="7" fillId="0" borderId="16" xfId="0" applyFont="1" applyFill="1" applyBorder="1" applyAlignment="1" applyProtection="1">
      <alignment horizontal="left" vertical="top" wrapText="1"/>
      <protection locked="0"/>
    </xf>
    <xf numFmtId="0" fontId="50" fillId="0" borderId="0" xfId="0" applyFont="1" applyFill="1" applyAlignment="1" applyProtection="1">
      <alignment horizontal="left" vertical="top" wrapText="1"/>
      <protection locked="0"/>
    </xf>
    <xf numFmtId="0" fontId="50" fillId="0" borderId="0" xfId="0" applyFont="1" applyFill="1" applyAlignment="1">
      <alignment vertical="top" wrapText="1"/>
    </xf>
    <xf numFmtId="49" fontId="50" fillId="0" borderId="0" xfId="0" applyNumberFormat="1" applyFont="1" applyFill="1" applyBorder="1" applyAlignment="1" applyProtection="1">
      <alignment vertical="top" wrapText="1"/>
      <protection locked="0"/>
    </xf>
    <xf numFmtId="44" fontId="5" fillId="0" borderId="14" xfId="69" applyNumberFormat="1" applyFont="1" applyFill="1" applyBorder="1" applyAlignment="1" applyProtection="1">
      <alignment horizontal="left" vertical="center" wrapText="1"/>
      <protection locked="0"/>
    </xf>
    <xf numFmtId="44" fontId="5" fillId="0" borderId="14" xfId="0" applyNumberFormat="1" applyFont="1" applyFill="1" applyBorder="1" applyAlignment="1">
      <alignment horizontal="left" vertical="center" wrapText="1"/>
    </xf>
    <xf numFmtId="44" fontId="5" fillId="0" borderId="14" xfId="0" applyNumberFormat="1" applyFont="1" applyBorder="1" applyAlignment="1">
      <alignment horizontal="left" vertical="center" wrapText="1"/>
    </xf>
    <xf numFmtId="0" fontId="7" fillId="0" borderId="0" xfId="0" applyFont="1" applyFill="1" applyBorder="1" applyAlignment="1" applyProtection="1">
      <alignment horizontal="left" vertical="top" wrapText="1"/>
      <protection locked="0"/>
    </xf>
    <xf numFmtId="0" fontId="7" fillId="0" borderId="0" xfId="0" applyFont="1" applyFill="1" applyAlignment="1" applyProtection="1">
      <alignment horizontal="left" vertical="top" wrapText="1"/>
      <protection locked="0"/>
    </xf>
    <xf numFmtId="3" fontId="4" fillId="0" borderId="17" xfId="0" applyNumberFormat="1" applyFont="1" applyFill="1" applyBorder="1" applyAlignment="1" applyProtection="1">
      <alignment horizontal="center" vertical="top" wrapText="1"/>
      <protection locked="0"/>
    </xf>
    <xf numFmtId="0" fontId="5" fillId="0" borderId="18" xfId="0" applyFont="1" applyFill="1" applyBorder="1" applyAlignment="1">
      <alignment horizontal="center" vertical="top" wrapText="1"/>
    </xf>
    <xf numFmtId="0" fontId="4" fillId="0" borderId="12"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5" fillId="0" borderId="19" xfId="0" applyFont="1" applyFill="1" applyBorder="1" applyAlignment="1" applyProtection="1">
      <alignment horizontal="left" vertical="top" wrapText="1"/>
      <protection locked="0"/>
    </xf>
    <xf numFmtId="0" fontId="5" fillId="0" borderId="0" xfId="0" applyFont="1" applyAlignment="1">
      <alignment horizontal="left" vertical="top" wrapText="1"/>
    </xf>
    <xf numFmtId="0" fontId="7" fillId="0" borderId="0" xfId="0" applyFont="1" applyFill="1" applyBorder="1" applyAlignment="1" applyProtection="1">
      <alignment horizontal="justify" vertical="top" wrapText="1"/>
      <protection locked="0"/>
    </xf>
    <xf numFmtId="0" fontId="4" fillId="0" borderId="10" xfId="0" applyFont="1" applyFill="1" applyBorder="1" applyAlignment="1" applyProtection="1">
      <alignment horizontal="left" vertical="top" wrapText="1"/>
      <protection locked="0"/>
    </xf>
    <xf numFmtId="0" fontId="5" fillId="0" borderId="10" xfId="0" applyFont="1" applyFill="1" applyBorder="1" applyAlignment="1" applyProtection="1">
      <alignment horizontal="left" vertical="top" wrapText="1"/>
      <protection locked="0"/>
    </xf>
    <xf numFmtId="0" fontId="4" fillId="0" borderId="12" xfId="0" applyFont="1" applyFill="1" applyBorder="1" applyAlignment="1" applyProtection="1">
      <alignment horizontal="center" vertical="top" wrapText="1"/>
      <protection locked="0"/>
    </xf>
    <xf numFmtId="0" fontId="4" fillId="0" borderId="11" xfId="0" applyFont="1" applyFill="1" applyBorder="1" applyAlignment="1" applyProtection="1">
      <alignment horizontal="center" vertical="top" wrapText="1"/>
      <protection locked="0"/>
    </xf>
    <xf numFmtId="0" fontId="5" fillId="0" borderId="0" xfId="0" applyFont="1" applyFill="1" applyAlignment="1" applyProtection="1">
      <alignment horizontal="left" vertical="top" wrapText="1"/>
      <protection locked="0"/>
    </xf>
    <xf numFmtId="0" fontId="5" fillId="0" borderId="0" xfId="0" applyFont="1" applyFill="1" applyAlignment="1" applyProtection="1">
      <alignment horizontal="right" vertical="top" wrapText="1"/>
      <protection locked="0"/>
    </xf>
  </cellXfs>
  <cellStyles count="5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Hyperlink" xfId="45"/>
    <cellStyle name="Komórka połączona" xfId="46"/>
    <cellStyle name="Komórka zaznaczona" xfId="47"/>
    <cellStyle name="Nagłówek 1" xfId="48"/>
    <cellStyle name="Nagłówek 2" xfId="49"/>
    <cellStyle name="Nagłówek 3" xfId="50"/>
    <cellStyle name="Nagłówek 4" xfId="51"/>
    <cellStyle name="Neutralny" xfId="52"/>
    <cellStyle name="Normalny 10" xfId="53"/>
    <cellStyle name="Normalny 2" xfId="54"/>
    <cellStyle name="Normalny 2 2" xfId="55"/>
    <cellStyle name="Normalny 2 2 2" xfId="56"/>
    <cellStyle name="Normalny 3" xfId="57"/>
    <cellStyle name="Normalny 4" xfId="58"/>
    <cellStyle name="Normalny 4 2" xfId="59"/>
    <cellStyle name="Normalny 7" xfId="60"/>
    <cellStyle name="Obliczenia" xfId="61"/>
    <cellStyle name="Followed Hyperlink" xfId="62"/>
    <cellStyle name="Percent" xfId="63"/>
    <cellStyle name="Suma" xfId="64"/>
    <cellStyle name="Tekst objaśnienia" xfId="65"/>
    <cellStyle name="Tekst ostrzeżenia" xfId="66"/>
    <cellStyle name="Tytuł" xfId="67"/>
    <cellStyle name="Uwaga" xfId="68"/>
    <cellStyle name="Currency" xfId="69"/>
    <cellStyle name="Currency [0]" xfId="70"/>
    <cellStyle name="Walutowy 2" xfId="71"/>
    <cellStyle name="Zły"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styles" Target="styles.xml" /><Relationship Id="rId58" Type="http://schemas.openxmlformats.org/officeDocument/2006/relationships/sharedStrings" Target="sharedStrings.xml" /><Relationship Id="rId5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0" tint="-0.3499799966812134"/>
  </sheetPr>
  <dimension ref="A1:F102"/>
  <sheetViews>
    <sheetView showGridLines="0" zoomScale="90" zoomScaleNormal="90" zoomScalePageLayoutView="0" workbookViewId="0" topLeftCell="A1">
      <selection activeCell="G96" sqref="G96"/>
    </sheetView>
  </sheetViews>
  <sheetFormatPr defaultColWidth="9.00390625" defaultRowHeight="12.75"/>
  <cols>
    <col min="1" max="1" width="3.625" style="49" customWidth="1"/>
    <col min="2" max="2" width="19.25390625" style="72" customWidth="1"/>
    <col min="3" max="3" width="47.75390625" style="72" customWidth="1"/>
    <col min="4" max="4" width="13.625" style="72" customWidth="1"/>
    <col min="5" max="5" width="28.875" style="49" customWidth="1"/>
    <col min="6" max="16384" width="9.125" style="49" customWidth="1"/>
  </cols>
  <sheetData>
    <row r="1" spans="1:4" ht="15.75">
      <c r="A1" s="48"/>
      <c r="B1" s="65"/>
      <c r="C1" s="65"/>
      <c r="D1" s="74" t="s">
        <v>12</v>
      </c>
    </row>
    <row r="2" spans="1:4" ht="15.75">
      <c r="A2" s="48"/>
      <c r="B2" s="66"/>
      <c r="C2" s="66" t="s">
        <v>13</v>
      </c>
      <c r="D2" s="66"/>
    </row>
    <row r="3" spans="1:4" ht="15.75">
      <c r="A3" s="48"/>
      <c r="B3" s="65"/>
      <c r="C3" s="65"/>
      <c r="D3" s="75"/>
    </row>
    <row r="4" spans="1:4" ht="15.75">
      <c r="A4" s="48"/>
      <c r="B4" s="65" t="s">
        <v>14</v>
      </c>
      <c r="C4" s="65" t="s">
        <v>117</v>
      </c>
      <c r="D4" s="75"/>
    </row>
    <row r="5" spans="1:4" ht="15.75">
      <c r="A5" s="48"/>
      <c r="B5" s="65"/>
      <c r="C5" s="65"/>
      <c r="D5" s="75"/>
    </row>
    <row r="6" spans="1:4" ht="31.5" customHeight="1">
      <c r="A6" s="48"/>
      <c r="B6" s="65" t="s">
        <v>15</v>
      </c>
      <c r="C6" s="128" t="s">
        <v>118</v>
      </c>
      <c r="D6" s="128"/>
    </row>
    <row r="7" spans="1:4" ht="15.75">
      <c r="A7" s="48"/>
      <c r="B7" s="65"/>
      <c r="C7" s="65"/>
      <c r="D7" s="75"/>
    </row>
    <row r="8" spans="1:4" ht="15.75">
      <c r="A8" s="48"/>
      <c r="B8" s="67" t="s">
        <v>16</v>
      </c>
      <c r="C8" s="129"/>
      <c r="D8" s="130"/>
    </row>
    <row r="9" spans="1:4" ht="31.5">
      <c r="A9" s="48"/>
      <c r="B9" s="67" t="s">
        <v>17</v>
      </c>
      <c r="C9" s="131"/>
      <c r="D9" s="132"/>
    </row>
    <row r="10" spans="1:4" ht="15.75">
      <c r="A10" s="48"/>
      <c r="B10" s="67" t="s">
        <v>18</v>
      </c>
      <c r="C10" s="124"/>
      <c r="D10" s="125"/>
    </row>
    <row r="11" spans="1:4" ht="15.75">
      <c r="A11" s="48"/>
      <c r="B11" s="67" t="s">
        <v>19</v>
      </c>
      <c r="C11" s="124"/>
      <c r="D11" s="125"/>
    </row>
    <row r="12" spans="1:4" ht="15.75">
      <c r="A12" s="48"/>
      <c r="B12" s="67" t="s">
        <v>20</v>
      </c>
      <c r="C12" s="124"/>
      <c r="D12" s="125"/>
    </row>
    <row r="13" spans="1:4" ht="15.75">
      <c r="A13" s="48"/>
      <c r="B13" s="67" t="s">
        <v>21</v>
      </c>
      <c r="C13" s="124"/>
      <c r="D13" s="125"/>
    </row>
    <row r="14" spans="1:4" ht="15.75">
      <c r="A14" s="48"/>
      <c r="B14" s="67" t="s">
        <v>22</v>
      </c>
      <c r="C14" s="124"/>
      <c r="D14" s="125"/>
    </row>
    <row r="15" spans="1:4" ht="15.75">
      <c r="A15" s="48"/>
      <c r="B15" s="67" t="s">
        <v>23</v>
      </c>
      <c r="C15" s="124"/>
      <c r="D15" s="125"/>
    </row>
    <row r="16" spans="1:4" ht="15.75">
      <c r="A16" s="48"/>
      <c r="B16" s="67" t="s">
        <v>24</v>
      </c>
      <c r="C16" s="124"/>
      <c r="D16" s="125"/>
    </row>
    <row r="17" spans="1:4" ht="15.75">
      <c r="A17" s="48"/>
      <c r="B17" s="67" t="s">
        <v>25</v>
      </c>
      <c r="C17" s="124"/>
      <c r="D17" s="125"/>
    </row>
    <row r="18" spans="1:4" ht="15.75">
      <c r="A18" s="48"/>
      <c r="B18" s="65"/>
      <c r="C18" s="73"/>
      <c r="D18" s="76"/>
    </row>
    <row r="19" spans="1:4" ht="15.75">
      <c r="A19" s="48" t="s">
        <v>1</v>
      </c>
      <c r="B19" s="120" t="s">
        <v>26</v>
      </c>
      <c r="C19" s="121"/>
      <c r="D19" s="77"/>
    </row>
    <row r="20" spans="1:4" ht="16.5" thickBot="1">
      <c r="A20" s="48"/>
      <c r="B20" s="65"/>
      <c r="C20" s="71"/>
      <c r="D20" s="77"/>
    </row>
    <row r="21" spans="1:4" ht="16.5" thickBot="1">
      <c r="A21" s="48"/>
      <c r="B21" s="81" t="s">
        <v>27</v>
      </c>
      <c r="C21" s="122" t="s">
        <v>0</v>
      </c>
      <c r="D21" s="123"/>
    </row>
    <row r="22" spans="1:5" ht="15.75">
      <c r="A22" s="50"/>
      <c r="B22" s="68" t="s">
        <v>28</v>
      </c>
      <c r="C22" s="117">
        <f>'część (1)'!$F$6</f>
        <v>0</v>
      </c>
      <c r="D22" s="118"/>
      <c r="E22" s="51"/>
    </row>
    <row r="23" spans="1:4" ht="15.75">
      <c r="A23" s="50"/>
      <c r="B23" s="69" t="s">
        <v>29</v>
      </c>
      <c r="C23" s="107">
        <f>'część (2)'!$F$6</f>
        <v>0</v>
      </c>
      <c r="D23" s="108"/>
    </row>
    <row r="24" spans="1:4" ht="15.75">
      <c r="A24" s="50"/>
      <c r="B24" s="68" t="s">
        <v>30</v>
      </c>
      <c r="C24" s="107">
        <f>'część (3)'!$F$6</f>
        <v>0</v>
      </c>
      <c r="D24" s="108"/>
    </row>
    <row r="25" spans="1:4" ht="15.75">
      <c r="A25" s="50"/>
      <c r="B25" s="69" t="s">
        <v>31</v>
      </c>
      <c r="C25" s="107">
        <f>'część (4)'!$F$6</f>
        <v>0</v>
      </c>
      <c r="D25" s="108"/>
    </row>
    <row r="26" spans="1:4" ht="15" customHeight="1">
      <c r="A26" s="50"/>
      <c r="B26" s="68" t="s">
        <v>32</v>
      </c>
      <c r="C26" s="107">
        <f>'część (5)'!$F$6</f>
        <v>0</v>
      </c>
      <c r="D26" s="108"/>
    </row>
    <row r="27" spans="1:4" ht="15.75">
      <c r="A27" s="50"/>
      <c r="B27" s="69" t="s">
        <v>33</v>
      </c>
      <c r="C27" s="107">
        <f>'część (6)'!$F$6</f>
        <v>0</v>
      </c>
      <c r="D27" s="108"/>
    </row>
    <row r="28" spans="1:4" ht="15.75">
      <c r="A28" s="50"/>
      <c r="B28" s="68" t="s">
        <v>34</v>
      </c>
      <c r="C28" s="117">
        <f>'część (7)'!$F$6</f>
        <v>0</v>
      </c>
      <c r="D28" s="118"/>
    </row>
    <row r="29" spans="1:4" ht="15.75">
      <c r="A29" s="50"/>
      <c r="B29" s="68" t="s">
        <v>35</v>
      </c>
      <c r="C29" s="117">
        <f>'część (8)'!$F$6</f>
        <v>0</v>
      </c>
      <c r="D29" s="118"/>
    </row>
    <row r="30" spans="1:4" ht="15.75">
      <c r="A30" s="50"/>
      <c r="B30" s="69" t="s">
        <v>36</v>
      </c>
      <c r="C30" s="117">
        <f>'część (9)'!$F$6</f>
        <v>0</v>
      </c>
      <c r="D30" s="118"/>
    </row>
    <row r="31" spans="1:4" ht="15.75">
      <c r="A31" s="50"/>
      <c r="B31" s="68" t="s">
        <v>37</v>
      </c>
      <c r="C31" s="117">
        <f>'część (10)'!$F$6</f>
        <v>0</v>
      </c>
      <c r="D31" s="118"/>
    </row>
    <row r="32" spans="1:4" ht="15.75">
      <c r="A32" s="50"/>
      <c r="B32" s="68" t="s">
        <v>38</v>
      </c>
      <c r="C32" s="117">
        <f>'część (11)'!$F$6</f>
        <v>0</v>
      </c>
      <c r="D32" s="118"/>
    </row>
    <row r="33" spans="1:4" ht="15.75">
      <c r="A33" s="50"/>
      <c r="B33" s="69" t="s">
        <v>39</v>
      </c>
      <c r="C33" s="117">
        <f>'część (12)'!$F$6</f>
        <v>0</v>
      </c>
      <c r="D33" s="118"/>
    </row>
    <row r="34" spans="1:4" ht="15.75">
      <c r="A34" s="50"/>
      <c r="B34" s="68" t="s">
        <v>40</v>
      </c>
      <c r="C34" s="117">
        <f>'część (13)'!$F$6</f>
        <v>0</v>
      </c>
      <c r="D34" s="118"/>
    </row>
    <row r="35" spans="1:4" ht="15.75">
      <c r="A35" s="50"/>
      <c r="B35" s="68" t="s">
        <v>41</v>
      </c>
      <c r="C35" s="117">
        <f>'część (14)'!$F$6</f>
        <v>0</v>
      </c>
      <c r="D35" s="118"/>
    </row>
    <row r="36" spans="1:4" ht="15.75">
      <c r="A36" s="50"/>
      <c r="B36" s="69" t="s">
        <v>42</v>
      </c>
      <c r="C36" s="117">
        <f>'część (15)'!$F$6</f>
        <v>0</v>
      </c>
      <c r="D36" s="118"/>
    </row>
    <row r="37" spans="1:4" ht="15.75">
      <c r="A37" s="50"/>
      <c r="B37" s="68" t="s">
        <v>43</v>
      </c>
      <c r="C37" s="117">
        <f>'część (16)'!$F$6</f>
        <v>0</v>
      </c>
      <c r="D37" s="118"/>
    </row>
    <row r="38" spans="1:4" ht="15.75">
      <c r="A38" s="50"/>
      <c r="B38" s="69" t="s">
        <v>44</v>
      </c>
      <c r="C38" s="117">
        <f>'część (17)'!$F$6</f>
        <v>0</v>
      </c>
      <c r="D38" s="118"/>
    </row>
    <row r="39" spans="1:4" ht="15.75">
      <c r="A39" s="50"/>
      <c r="B39" s="68" t="s">
        <v>45</v>
      </c>
      <c r="C39" s="117">
        <f>'część (18)'!$F$6</f>
        <v>0</v>
      </c>
      <c r="D39" s="118"/>
    </row>
    <row r="40" spans="1:4" ht="15.75">
      <c r="A40" s="50"/>
      <c r="B40" s="69" t="s">
        <v>46</v>
      </c>
      <c r="C40" s="117">
        <f>'część (19)'!$F$6</f>
        <v>0</v>
      </c>
      <c r="D40" s="118"/>
    </row>
    <row r="41" spans="1:4" ht="15.75">
      <c r="A41" s="50"/>
      <c r="B41" s="68" t="s">
        <v>47</v>
      </c>
      <c r="C41" s="117">
        <f>'część (20)'!$F$6</f>
        <v>0</v>
      </c>
      <c r="D41" s="118"/>
    </row>
    <row r="42" spans="1:4" ht="15.75">
      <c r="A42" s="50"/>
      <c r="B42" s="69" t="s">
        <v>48</v>
      </c>
      <c r="C42" s="117">
        <f>'część (21)'!$F$6</f>
        <v>0</v>
      </c>
      <c r="D42" s="119"/>
    </row>
    <row r="43" spans="1:4" ht="15.75">
      <c r="A43" s="50"/>
      <c r="B43" s="68" t="s">
        <v>49</v>
      </c>
      <c r="C43" s="107">
        <f>'część (22)'!$F$6</f>
        <v>0</v>
      </c>
      <c r="D43" s="108"/>
    </row>
    <row r="44" spans="1:4" ht="15.75">
      <c r="A44" s="50"/>
      <c r="B44" s="68" t="s">
        <v>50</v>
      </c>
      <c r="C44" s="107">
        <f>'część (23)'!$F$6</f>
        <v>0</v>
      </c>
      <c r="D44" s="108"/>
    </row>
    <row r="45" spans="1:4" ht="15" customHeight="1">
      <c r="A45" s="50"/>
      <c r="B45" s="69" t="s">
        <v>51</v>
      </c>
      <c r="C45" s="107">
        <f>'część (24)'!$F$6</f>
        <v>0</v>
      </c>
      <c r="D45" s="108"/>
    </row>
    <row r="46" spans="1:4" ht="15.75">
      <c r="A46" s="50"/>
      <c r="B46" s="68" t="s">
        <v>52</v>
      </c>
      <c r="C46" s="107">
        <f>'część (25)'!$F$6</f>
        <v>0</v>
      </c>
      <c r="D46" s="108"/>
    </row>
    <row r="47" spans="1:4" ht="15.75">
      <c r="A47" s="50"/>
      <c r="B47" s="68" t="s">
        <v>53</v>
      </c>
      <c r="C47" s="107">
        <f>'część (26)'!$F$6</f>
        <v>0</v>
      </c>
      <c r="D47" s="108"/>
    </row>
    <row r="48" spans="1:4" ht="15.75">
      <c r="A48" s="50"/>
      <c r="B48" s="69" t="s">
        <v>54</v>
      </c>
      <c r="C48" s="107">
        <f>'część (27)'!$F$6</f>
        <v>0</v>
      </c>
      <c r="D48" s="108"/>
    </row>
    <row r="49" spans="1:4" ht="15.75">
      <c r="A49" s="50"/>
      <c r="B49" s="68" t="s">
        <v>55</v>
      </c>
      <c r="C49" s="107">
        <f>'część (28)'!$F$6</f>
        <v>0</v>
      </c>
      <c r="D49" s="108"/>
    </row>
    <row r="50" spans="1:4" ht="15.75">
      <c r="A50" s="50"/>
      <c r="B50" s="68" t="s">
        <v>56</v>
      </c>
      <c r="C50" s="107">
        <f>'część (29)'!$F$6</f>
        <v>0</v>
      </c>
      <c r="D50" s="108"/>
    </row>
    <row r="51" spans="1:4" ht="15.75">
      <c r="A51" s="50"/>
      <c r="B51" s="69" t="s">
        <v>57</v>
      </c>
      <c r="C51" s="107">
        <f>'część (30)'!$F$6</f>
        <v>0</v>
      </c>
      <c r="D51" s="108"/>
    </row>
    <row r="52" spans="1:4" ht="15.75">
      <c r="A52" s="50"/>
      <c r="B52" s="68" t="s">
        <v>58</v>
      </c>
      <c r="C52" s="107">
        <f>'część (31)'!$F$6</f>
        <v>0</v>
      </c>
      <c r="D52" s="108"/>
    </row>
    <row r="53" spans="1:4" ht="15.75">
      <c r="A53" s="50"/>
      <c r="B53" s="69" t="s">
        <v>59</v>
      </c>
      <c r="C53" s="107">
        <f>'część (32)'!$F$6</f>
        <v>0</v>
      </c>
      <c r="D53" s="108"/>
    </row>
    <row r="54" spans="1:4" ht="15.75">
      <c r="A54" s="50"/>
      <c r="B54" s="68" t="s">
        <v>60</v>
      </c>
      <c r="C54" s="107">
        <f>'część (33)'!$F$6</f>
        <v>0</v>
      </c>
      <c r="D54" s="108"/>
    </row>
    <row r="55" spans="1:4" ht="15.75">
      <c r="A55" s="50"/>
      <c r="B55" s="69" t="s">
        <v>61</v>
      </c>
      <c r="C55" s="107">
        <f>'część (34)'!$F$6</f>
        <v>0</v>
      </c>
      <c r="D55" s="108"/>
    </row>
    <row r="56" spans="1:4" ht="15.75">
      <c r="A56" s="50"/>
      <c r="B56" s="68" t="s">
        <v>62</v>
      </c>
      <c r="C56" s="107">
        <f>'część (35)'!$F$6</f>
        <v>0</v>
      </c>
      <c r="D56" s="108"/>
    </row>
    <row r="57" spans="1:4" ht="15.75">
      <c r="A57" s="50"/>
      <c r="B57" s="69" t="s">
        <v>63</v>
      </c>
      <c r="C57" s="107">
        <f>'część (36)'!$F$6</f>
        <v>0</v>
      </c>
      <c r="D57" s="108"/>
    </row>
    <row r="58" spans="1:4" ht="15.75">
      <c r="A58" s="50"/>
      <c r="B58" s="68" t="s">
        <v>64</v>
      </c>
      <c r="C58" s="107">
        <f>'część (37)'!$F$6</f>
        <v>0</v>
      </c>
      <c r="D58" s="108"/>
    </row>
    <row r="59" spans="1:4" ht="15.75">
      <c r="A59" s="50"/>
      <c r="B59" s="68" t="s">
        <v>65</v>
      </c>
      <c r="C59" s="107">
        <f>'część (38)'!$F$6</f>
        <v>0</v>
      </c>
      <c r="D59" s="108"/>
    </row>
    <row r="60" spans="1:4" ht="15.75">
      <c r="A60" s="50"/>
      <c r="B60" s="69" t="s">
        <v>66</v>
      </c>
      <c r="C60" s="107">
        <f>'część (39)'!$F$6</f>
        <v>0</v>
      </c>
      <c r="D60" s="108"/>
    </row>
    <row r="61" spans="1:4" ht="15.75">
      <c r="A61" s="50"/>
      <c r="B61" s="68" t="s">
        <v>67</v>
      </c>
      <c r="C61" s="107">
        <f>'część (40)'!$F$6</f>
        <v>0</v>
      </c>
      <c r="D61" s="108"/>
    </row>
    <row r="62" spans="1:4" ht="15.75">
      <c r="A62" s="50"/>
      <c r="B62" s="68" t="s">
        <v>68</v>
      </c>
      <c r="C62" s="107">
        <f>'część (41)'!$F$6</f>
        <v>0</v>
      </c>
      <c r="D62" s="108"/>
    </row>
    <row r="63" spans="1:4" ht="15.75">
      <c r="A63" s="50"/>
      <c r="B63" s="69" t="s">
        <v>69</v>
      </c>
      <c r="C63" s="107">
        <f>'część (42)'!$F$6</f>
        <v>0</v>
      </c>
      <c r="D63" s="108"/>
    </row>
    <row r="64" spans="1:4" ht="15.75">
      <c r="A64" s="50"/>
      <c r="B64" s="68" t="s">
        <v>70</v>
      </c>
      <c r="C64" s="107">
        <f>'część (43)'!$F$6</f>
        <v>0</v>
      </c>
      <c r="D64" s="108"/>
    </row>
    <row r="65" spans="1:4" ht="15.75">
      <c r="A65" s="50"/>
      <c r="B65" s="68" t="s">
        <v>71</v>
      </c>
      <c r="C65" s="107">
        <f>'część (44)'!$F$6</f>
        <v>0</v>
      </c>
      <c r="D65" s="108"/>
    </row>
    <row r="66" spans="1:4" ht="15.75">
      <c r="A66" s="50"/>
      <c r="B66" s="69" t="s">
        <v>72</v>
      </c>
      <c r="C66" s="107">
        <f>'część (45)'!$F$6</f>
        <v>0</v>
      </c>
      <c r="D66" s="108"/>
    </row>
    <row r="67" spans="1:4" ht="15.75">
      <c r="A67" s="50"/>
      <c r="B67" s="68" t="s">
        <v>73</v>
      </c>
      <c r="C67" s="107">
        <f>'część (46)'!$F$6</f>
        <v>0</v>
      </c>
      <c r="D67" s="108"/>
    </row>
    <row r="68" spans="1:4" ht="15.75">
      <c r="A68" s="50"/>
      <c r="B68" s="69" t="s">
        <v>74</v>
      </c>
      <c r="C68" s="107">
        <f>'część (47)'!$F$6</f>
        <v>0</v>
      </c>
      <c r="D68" s="108"/>
    </row>
    <row r="69" spans="1:4" ht="15.75">
      <c r="A69" s="50"/>
      <c r="B69" s="68" t="s">
        <v>75</v>
      </c>
      <c r="C69" s="107">
        <f>'część (48)'!$F$6</f>
        <v>0</v>
      </c>
      <c r="D69" s="108"/>
    </row>
    <row r="70" spans="1:4" ht="15.75">
      <c r="A70" s="50"/>
      <c r="B70" s="69" t="s">
        <v>76</v>
      </c>
      <c r="C70" s="107">
        <f>'część (49)'!$F$6</f>
        <v>0</v>
      </c>
      <c r="D70" s="108"/>
    </row>
    <row r="71" spans="1:4" ht="15.75">
      <c r="A71" s="50"/>
      <c r="B71" s="68" t="s">
        <v>77</v>
      </c>
      <c r="C71" s="107">
        <f>'część (50)'!$F$6</f>
        <v>0</v>
      </c>
      <c r="D71" s="108"/>
    </row>
    <row r="72" spans="1:4" ht="15.75">
      <c r="A72" s="50"/>
      <c r="B72" s="69" t="s">
        <v>78</v>
      </c>
      <c r="C72" s="107">
        <f>'część (51)'!$F$6</f>
        <v>0</v>
      </c>
      <c r="D72" s="108"/>
    </row>
    <row r="73" spans="1:4" ht="15.75">
      <c r="A73" s="50"/>
      <c r="B73" s="68" t="s">
        <v>79</v>
      </c>
      <c r="C73" s="107">
        <f>'część (52)'!$F$6</f>
        <v>0</v>
      </c>
      <c r="D73" s="108"/>
    </row>
    <row r="74" spans="1:6" ht="16.5" customHeight="1">
      <c r="A74" s="50"/>
      <c r="B74" s="68" t="s">
        <v>80</v>
      </c>
      <c r="C74" s="107">
        <f>'część (53)'!$F$6</f>
        <v>0</v>
      </c>
      <c r="D74" s="108"/>
      <c r="E74" s="126"/>
      <c r="F74" s="127"/>
    </row>
    <row r="75" spans="1:6" ht="16.5" customHeight="1">
      <c r="A75" s="50"/>
      <c r="B75" s="69" t="s">
        <v>81</v>
      </c>
      <c r="C75" s="107">
        <f>'część (54)'!$F$6</f>
        <v>0</v>
      </c>
      <c r="D75" s="108"/>
      <c r="E75" s="126"/>
      <c r="F75" s="127"/>
    </row>
    <row r="76" spans="1:4" ht="15.75">
      <c r="A76" s="50"/>
      <c r="B76" s="68" t="s">
        <v>82</v>
      </c>
      <c r="C76" s="107">
        <f>'część (55)'!$F$6</f>
        <v>0</v>
      </c>
      <c r="D76" s="108"/>
    </row>
    <row r="77" spans="1:4" ht="15.75">
      <c r="A77" s="48"/>
      <c r="B77" s="70"/>
      <c r="C77" s="65"/>
      <c r="D77" s="78"/>
    </row>
    <row r="78" spans="1:4" ht="15.75">
      <c r="A78" s="65" t="s">
        <v>84</v>
      </c>
      <c r="B78" s="114" t="s">
        <v>83</v>
      </c>
      <c r="C78" s="111"/>
      <c r="D78" s="115"/>
    </row>
    <row r="79" spans="1:4" ht="54.75" customHeight="1">
      <c r="A79" s="65" t="s">
        <v>85</v>
      </c>
      <c r="B79" s="116" t="s">
        <v>216</v>
      </c>
      <c r="C79" s="116"/>
      <c r="D79" s="116"/>
    </row>
    <row r="80" spans="1:4" ht="70.5" customHeight="1">
      <c r="A80" s="79" t="s">
        <v>86</v>
      </c>
      <c r="B80" s="102" t="s">
        <v>196</v>
      </c>
      <c r="C80" s="102"/>
      <c r="D80" s="102"/>
    </row>
    <row r="81" spans="1:4" ht="53.25" customHeight="1">
      <c r="A81" s="65" t="s">
        <v>88</v>
      </c>
      <c r="B81" s="102" t="s">
        <v>87</v>
      </c>
      <c r="C81" s="103"/>
      <c r="D81" s="103"/>
    </row>
    <row r="82" spans="1:4" ht="40.5" customHeight="1">
      <c r="A82" s="65" t="s">
        <v>90</v>
      </c>
      <c r="B82" s="111" t="s">
        <v>89</v>
      </c>
      <c r="C82" s="114"/>
      <c r="D82" s="114"/>
    </row>
    <row r="83" spans="1:4" ht="55.5" customHeight="1">
      <c r="A83" s="65" t="s">
        <v>92</v>
      </c>
      <c r="B83" s="102" t="s">
        <v>91</v>
      </c>
      <c r="C83" s="103"/>
      <c r="D83" s="103"/>
    </row>
    <row r="84" spans="1:4" ht="106.5" customHeight="1">
      <c r="A84" s="65" t="s">
        <v>93</v>
      </c>
      <c r="B84" s="111" t="s">
        <v>115</v>
      </c>
      <c r="C84" s="111"/>
      <c r="D84" s="111"/>
    </row>
    <row r="85" spans="1:4" ht="99" customHeight="1">
      <c r="A85" s="80" t="s">
        <v>107</v>
      </c>
      <c r="B85" s="120" t="s">
        <v>217</v>
      </c>
      <c r="C85" s="120"/>
      <c r="D85" s="120"/>
    </row>
    <row r="86" spans="1:4" ht="31.5">
      <c r="A86" s="80" t="s">
        <v>108</v>
      </c>
      <c r="B86" s="82" t="s">
        <v>94</v>
      </c>
      <c r="C86" s="71"/>
      <c r="D86" s="65"/>
    </row>
    <row r="87" spans="1:4" ht="15.75">
      <c r="A87" s="65"/>
      <c r="B87" s="104" t="s">
        <v>95</v>
      </c>
      <c r="C87" s="105"/>
      <c r="D87" s="106"/>
    </row>
    <row r="88" spans="1:4" ht="15.75">
      <c r="A88" s="65"/>
      <c r="B88" s="104" t="s">
        <v>96</v>
      </c>
      <c r="C88" s="106"/>
      <c r="D88" s="67"/>
    </row>
    <row r="89" spans="1:4" ht="15.75">
      <c r="A89" s="65"/>
      <c r="B89" s="112"/>
      <c r="C89" s="113"/>
      <c r="D89" s="67"/>
    </row>
    <row r="90" spans="1:4" ht="15.75">
      <c r="A90" s="65"/>
      <c r="B90" s="112"/>
      <c r="C90" s="113"/>
      <c r="D90" s="67"/>
    </row>
    <row r="91" spans="1:4" ht="15.75">
      <c r="A91" s="65"/>
      <c r="B91" s="112"/>
      <c r="C91" s="113"/>
      <c r="D91" s="67"/>
    </row>
    <row r="92" spans="1:4" ht="15.75">
      <c r="A92" s="65"/>
      <c r="B92" s="84" t="s">
        <v>97</v>
      </c>
      <c r="C92" s="84"/>
      <c r="D92" s="85"/>
    </row>
    <row r="93" spans="1:4" ht="15.75">
      <c r="A93" s="65"/>
      <c r="B93" s="104" t="s">
        <v>98</v>
      </c>
      <c r="C93" s="105"/>
      <c r="D93" s="106"/>
    </row>
    <row r="94" spans="1:4" ht="31.5">
      <c r="A94" s="65"/>
      <c r="B94" s="86" t="s">
        <v>96</v>
      </c>
      <c r="C94" s="83" t="s">
        <v>99</v>
      </c>
      <c r="D94" s="87" t="s">
        <v>100</v>
      </c>
    </row>
    <row r="95" spans="1:4" ht="15.75">
      <c r="A95" s="65"/>
      <c r="B95" s="88"/>
      <c r="C95" s="83"/>
      <c r="D95" s="89"/>
    </row>
    <row r="96" spans="1:4" ht="15.75">
      <c r="A96" s="65"/>
      <c r="B96" s="88"/>
      <c r="C96" s="83"/>
      <c r="D96" s="89"/>
    </row>
    <row r="97" spans="1:4" ht="15.75">
      <c r="A97" s="65"/>
      <c r="B97" s="84"/>
      <c r="C97" s="84"/>
      <c r="D97" s="85"/>
    </row>
    <row r="98" spans="1:4" ht="15.75">
      <c r="A98" s="65"/>
      <c r="B98" s="104" t="s">
        <v>101</v>
      </c>
      <c r="C98" s="105"/>
      <c r="D98" s="106"/>
    </row>
    <row r="99" spans="1:4" ht="15.75">
      <c r="A99" s="65"/>
      <c r="B99" s="109" t="s">
        <v>102</v>
      </c>
      <c r="C99" s="109"/>
      <c r="D99" s="67"/>
    </row>
    <row r="100" spans="1:4" ht="15.75">
      <c r="A100" s="65"/>
      <c r="B100" s="110"/>
      <c r="C100" s="110"/>
      <c r="D100" s="67"/>
    </row>
    <row r="101" ht="15.75">
      <c r="A101" s="72"/>
    </row>
    <row r="102" spans="1:4" ht="15.75">
      <c r="A102" s="72" t="s">
        <v>109</v>
      </c>
      <c r="B102" s="90" t="s">
        <v>116</v>
      </c>
      <c r="C102" s="90"/>
      <c r="D102" s="90"/>
    </row>
  </sheetData>
  <sheetProtection/>
  <mergeCells count="87">
    <mergeCell ref="E74:F74"/>
    <mergeCell ref="E75:F75"/>
    <mergeCell ref="B85:D85"/>
    <mergeCell ref="C75:D75"/>
    <mergeCell ref="C76:D76"/>
    <mergeCell ref="C6:D6"/>
    <mergeCell ref="C8:D8"/>
    <mergeCell ref="C9:D9"/>
    <mergeCell ref="C10:D10"/>
    <mergeCell ref="C11:D11"/>
    <mergeCell ref="C12:D12"/>
    <mergeCell ref="C13:D13"/>
    <mergeCell ref="C14:D14"/>
    <mergeCell ref="C15:D15"/>
    <mergeCell ref="C16:D16"/>
    <mergeCell ref="C17:D17"/>
    <mergeCell ref="B19:C19"/>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71:D71"/>
    <mergeCell ref="C72:D72"/>
    <mergeCell ref="C73:D73"/>
    <mergeCell ref="C62:D62"/>
    <mergeCell ref="C63:D63"/>
    <mergeCell ref="C64:D64"/>
    <mergeCell ref="C65:D65"/>
    <mergeCell ref="C66:D66"/>
    <mergeCell ref="C67:D67"/>
    <mergeCell ref="B90:C90"/>
    <mergeCell ref="B91:C91"/>
    <mergeCell ref="B82:D82"/>
    <mergeCell ref="C68:D68"/>
    <mergeCell ref="B78:D78"/>
    <mergeCell ref="B79:D79"/>
    <mergeCell ref="B80:D80"/>
    <mergeCell ref="B81:D81"/>
    <mergeCell ref="C69:D69"/>
    <mergeCell ref="C70:D70"/>
    <mergeCell ref="B83:D83"/>
    <mergeCell ref="B93:D93"/>
    <mergeCell ref="B98:D98"/>
    <mergeCell ref="C74:D74"/>
    <mergeCell ref="B99:C99"/>
    <mergeCell ref="B100:C100"/>
    <mergeCell ref="B84:D84"/>
    <mergeCell ref="B87:D87"/>
    <mergeCell ref="B88:C88"/>
    <mergeCell ref="B89:C89"/>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FFC000"/>
    <pageSetUpPr fitToPage="1"/>
  </sheetPr>
  <dimension ref="A1:H11"/>
  <sheetViews>
    <sheetView showGridLines="0" zoomScale="110" zoomScaleNormal="110" zoomScaleSheetLayoutView="100" zoomScalePageLayoutView="0" workbookViewId="0" topLeftCell="A4">
      <selection activeCell="B11" sqref="B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3.75" customHeight="1">
      <c r="B1" s="2" t="str">
        <f>'Formularz oferty'!C4</f>
        <v>DFP.271.135.2018.AM</v>
      </c>
      <c r="E1" s="133"/>
      <c r="F1" s="133"/>
      <c r="G1" s="134" t="s">
        <v>105</v>
      </c>
      <c r="H1" s="134"/>
    </row>
    <row r="3" spans="2:8" ht="15">
      <c r="B3" s="5" t="s">
        <v>2</v>
      </c>
      <c r="C3" s="6">
        <v>9</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SUM(H9:H11)</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81" customHeight="1">
      <c r="A9" s="23" t="s">
        <v>1</v>
      </c>
      <c r="B9" s="24" t="s">
        <v>227</v>
      </c>
      <c r="C9" s="33">
        <v>15000</v>
      </c>
      <c r="D9" s="26" t="s">
        <v>11</v>
      </c>
      <c r="E9" s="27"/>
      <c r="F9" s="27"/>
      <c r="G9" s="61"/>
      <c r="H9" s="29">
        <f>ROUND(ROUND(C9,2)*ROUND(G9,2),2)</f>
        <v>0</v>
      </c>
    </row>
    <row r="10" spans="1:8" ht="42" customHeight="1">
      <c r="A10" s="23" t="s">
        <v>84</v>
      </c>
      <c r="B10" s="47" t="s">
        <v>144</v>
      </c>
      <c r="C10" s="36">
        <v>900</v>
      </c>
      <c r="D10" s="26" t="s">
        <v>11</v>
      </c>
      <c r="E10" s="47"/>
      <c r="F10" s="47"/>
      <c r="G10" s="56"/>
      <c r="H10" s="29">
        <f>ROUND(ROUND(C10,2)*ROUND(G10,2),2)</f>
        <v>0</v>
      </c>
    </row>
    <row r="11" spans="1:8" ht="171" customHeight="1">
      <c r="A11" s="23" t="s">
        <v>85</v>
      </c>
      <c r="B11" s="47" t="s">
        <v>228</v>
      </c>
      <c r="C11" s="36">
        <v>20000</v>
      </c>
      <c r="D11" s="26" t="s">
        <v>11</v>
      </c>
      <c r="E11" s="47"/>
      <c r="F11" s="47"/>
      <c r="G11" s="56"/>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sheetPr>
    <tabColor theme="0" tint="-0.3499799966812134"/>
    <pageSetUpPr fitToPage="1"/>
  </sheetPr>
  <dimension ref="A1:H10"/>
  <sheetViews>
    <sheetView showGridLines="0"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3.75" customHeight="1">
      <c r="B1" s="2" t="str">
        <f>'Formularz oferty'!C4</f>
        <v>DFP.271.135.2018.AM</v>
      </c>
      <c r="E1" s="133"/>
      <c r="F1" s="133"/>
      <c r="G1" s="134" t="s">
        <v>105</v>
      </c>
      <c r="H1" s="134"/>
    </row>
    <row r="3" spans="2:8" ht="15">
      <c r="B3" s="5" t="s">
        <v>2</v>
      </c>
      <c r="C3" s="6">
        <v>10</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SUM(H9:H10)</f>
        <v>0</v>
      </c>
      <c r="G6" s="59"/>
      <c r="H6" s="16"/>
    </row>
    <row r="7" spans="1:8" ht="15">
      <c r="A7" s="16"/>
      <c r="B7" s="12"/>
      <c r="C7" s="17"/>
      <c r="D7" s="18"/>
      <c r="E7" s="16"/>
      <c r="F7" s="16"/>
      <c r="G7" s="59"/>
      <c r="H7" s="16"/>
    </row>
    <row r="8" spans="1:8" s="22" customFormat="1" ht="45">
      <c r="A8" s="19" t="s">
        <v>5</v>
      </c>
      <c r="B8" s="19" t="s">
        <v>7</v>
      </c>
      <c r="C8" s="20" t="s">
        <v>6</v>
      </c>
      <c r="D8" s="21"/>
      <c r="E8" s="19" t="s">
        <v>8</v>
      </c>
      <c r="F8" s="19" t="s">
        <v>9</v>
      </c>
      <c r="G8" s="60" t="s">
        <v>10</v>
      </c>
      <c r="H8" s="19" t="s">
        <v>3</v>
      </c>
    </row>
    <row r="9" spans="1:8" s="30" customFormat="1" ht="31.5" customHeight="1">
      <c r="A9" s="23" t="s">
        <v>1</v>
      </c>
      <c r="B9" s="24" t="s">
        <v>145</v>
      </c>
      <c r="C9" s="33">
        <v>400</v>
      </c>
      <c r="D9" s="26" t="s">
        <v>11</v>
      </c>
      <c r="E9" s="27"/>
      <c r="F9" s="27"/>
      <c r="G9" s="61"/>
      <c r="H9" s="29">
        <f>ROUND(ROUND(C9,2)*ROUND(G9,2),2)</f>
        <v>0</v>
      </c>
    </row>
    <row r="10" spans="1:8" ht="30.75" customHeight="1">
      <c r="A10" s="23" t="s">
        <v>84</v>
      </c>
      <c r="B10" s="47" t="s">
        <v>146</v>
      </c>
      <c r="C10" s="36">
        <v>3000</v>
      </c>
      <c r="D10" s="26" t="s">
        <v>192</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sheetPr>
    <tabColor rgb="FFFFC000"/>
    <pageSetUpPr fitToPage="1"/>
  </sheetPr>
  <dimension ref="A1:H11"/>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3" customHeight="1">
      <c r="B1" s="2" t="str">
        <f>'Formularz oferty'!C4</f>
        <v>DFP.271.135.2018.AM</v>
      </c>
      <c r="E1" s="133"/>
      <c r="F1" s="133"/>
      <c r="G1" s="134" t="s">
        <v>105</v>
      </c>
      <c r="H1" s="134"/>
    </row>
    <row r="3" spans="2:8" ht="15">
      <c r="B3" s="5" t="s">
        <v>2</v>
      </c>
      <c r="C3" s="6">
        <v>11</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SUM(H9:H11)</f>
        <v>0</v>
      </c>
      <c r="G6" s="59"/>
      <c r="H6" s="16"/>
    </row>
    <row r="7" spans="1:8" ht="15">
      <c r="A7" s="16"/>
      <c r="B7" s="12"/>
      <c r="C7" s="17"/>
      <c r="D7" s="18"/>
      <c r="E7" s="16"/>
      <c r="F7" s="16"/>
      <c r="G7" s="59"/>
      <c r="H7" s="16"/>
    </row>
    <row r="8" spans="1:8" s="22" customFormat="1" ht="45">
      <c r="A8" s="19" t="s">
        <v>5</v>
      </c>
      <c r="B8" s="19" t="s">
        <v>7</v>
      </c>
      <c r="C8" s="20" t="s">
        <v>6</v>
      </c>
      <c r="D8" s="21"/>
      <c r="E8" s="19" t="s">
        <v>8</v>
      </c>
      <c r="F8" s="19" t="s">
        <v>9</v>
      </c>
      <c r="G8" s="60" t="s">
        <v>10</v>
      </c>
      <c r="H8" s="19" t="s">
        <v>3</v>
      </c>
    </row>
    <row r="9" spans="1:8" s="30" customFormat="1" ht="78.75" customHeight="1">
      <c r="A9" s="23" t="s">
        <v>1</v>
      </c>
      <c r="B9" s="24" t="s">
        <v>254</v>
      </c>
      <c r="C9" s="37">
        <v>20</v>
      </c>
      <c r="D9" s="26" t="s">
        <v>11</v>
      </c>
      <c r="E9" s="27"/>
      <c r="F9" s="27"/>
      <c r="G9" s="61"/>
      <c r="H9" s="29">
        <f>ROUND(ROUND(C9,2)*ROUND(G9,2),2)</f>
        <v>0</v>
      </c>
    </row>
    <row r="10" spans="1:8" ht="60" customHeight="1">
      <c r="A10" s="23" t="s">
        <v>84</v>
      </c>
      <c r="B10" s="47" t="s">
        <v>147</v>
      </c>
      <c r="C10" s="36">
        <v>150</v>
      </c>
      <c r="D10" s="26" t="s">
        <v>11</v>
      </c>
      <c r="E10" s="47"/>
      <c r="F10" s="47"/>
      <c r="G10" s="56"/>
      <c r="H10" s="29">
        <f>ROUND(ROUND(C10,2)*ROUND(G10,2),2)</f>
        <v>0</v>
      </c>
    </row>
    <row r="11" spans="1:8" ht="27" customHeight="1">
      <c r="A11" s="23" t="s">
        <v>85</v>
      </c>
      <c r="B11" s="47" t="s">
        <v>148</v>
      </c>
      <c r="C11" s="36">
        <v>50</v>
      </c>
      <c r="D11" s="26" t="s">
        <v>11</v>
      </c>
      <c r="E11" s="47"/>
      <c r="F11" s="47"/>
      <c r="G11" s="56"/>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3.xml><?xml version="1.0" encoding="utf-8"?>
<worksheet xmlns="http://schemas.openxmlformats.org/spreadsheetml/2006/main" xmlns:r="http://schemas.openxmlformats.org/officeDocument/2006/relationships">
  <sheetPr>
    <tabColor rgb="FFFFC000"/>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1.5" customHeight="1">
      <c r="B1" s="2" t="str">
        <f>'Formularz oferty'!C4</f>
        <v>DFP.271.135.2018.AM</v>
      </c>
      <c r="E1" s="133"/>
      <c r="F1" s="133"/>
      <c r="G1" s="134" t="s">
        <v>105</v>
      </c>
      <c r="H1" s="134"/>
    </row>
    <row r="3" spans="2:8" ht="15">
      <c r="B3" s="5" t="s">
        <v>2</v>
      </c>
      <c r="C3" s="6">
        <v>12</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SUM(H9:H9)</f>
        <v>0</v>
      </c>
      <c r="G6" s="59"/>
      <c r="H6" s="16"/>
    </row>
    <row r="7" spans="1:8" ht="15">
      <c r="A7" s="16"/>
      <c r="B7" s="12"/>
      <c r="C7" s="17"/>
      <c r="D7" s="18"/>
      <c r="E7" s="16"/>
      <c r="F7" s="16"/>
      <c r="G7" s="59"/>
      <c r="H7" s="16"/>
    </row>
    <row r="8" spans="1:8" s="22" customFormat="1" ht="45">
      <c r="A8" s="19" t="s">
        <v>5</v>
      </c>
      <c r="B8" s="19" t="s">
        <v>7</v>
      </c>
      <c r="C8" s="20" t="s">
        <v>6</v>
      </c>
      <c r="D8" s="21"/>
      <c r="E8" s="19" t="s">
        <v>8</v>
      </c>
      <c r="F8" s="19" t="s">
        <v>9</v>
      </c>
      <c r="G8" s="60" t="s">
        <v>10</v>
      </c>
      <c r="H8" s="19" t="s">
        <v>3</v>
      </c>
    </row>
    <row r="9" spans="1:8" s="30" customFormat="1" ht="64.5" customHeight="1">
      <c r="A9" s="23" t="s">
        <v>1</v>
      </c>
      <c r="B9" s="24" t="s">
        <v>220</v>
      </c>
      <c r="C9" s="25">
        <v>100</v>
      </c>
      <c r="D9" s="26" t="s">
        <v>11</v>
      </c>
      <c r="E9" s="27"/>
      <c r="F9" s="27"/>
      <c r="G9" s="61"/>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4.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75" customHeight="1">
      <c r="B1" s="2" t="str">
        <f>'Formularz oferty'!C4</f>
        <v>DFP.271.135.2018.AM</v>
      </c>
      <c r="E1" s="133"/>
      <c r="F1" s="133"/>
      <c r="G1" s="134" t="s">
        <v>105</v>
      </c>
      <c r="H1" s="134"/>
    </row>
    <row r="3" spans="2:8" ht="15">
      <c r="B3" s="5" t="s">
        <v>2</v>
      </c>
      <c r="C3" s="6">
        <v>13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90.75" customHeight="1">
      <c r="A9" s="23" t="s">
        <v>1</v>
      </c>
      <c r="B9" s="24" t="s">
        <v>149</v>
      </c>
      <c r="C9" s="25">
        <v>30</v>
      </c>
      <c r="D9" s="26" t="s">
        <v>192</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5.xml><?xml version="1.0" encoding="utf-8"?>
<worksheet xmlns="http://schemas.openxmlformats.org/spreadsheetml/2006/main" xmlns:r="http://schemas.openxmlformats.org/officeDocument/2006/relationships">
  <sheetPr>
    <tabColor theme="0" tint="-0.3499799966812134"/>
    <pageSetUpPr fitToPage="1"/>
  </sheetPr>
  <dimension ref="A1:H12"/>
  <sheetViews>
    <sheetView showGridLines="0" zoomScaleSheetLayoutView="100" zoomScalePageLayoutView="0" workbookViewId="0" topLeftCell="A4">
      <selection activeCell="B13" sqref="B13"/>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14</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SUM(H9:H12)</f>
        <v>0</v>
      </c>
      <c r="G6" s="59"/>
      <c r="H6" s="16"/>
    </row>
    <row r="7" spans="1:8" ht="15">
      <c r="A7" s="16"/>
      <c r="B7" s="12"/>
      <c r="C7" s="17"/>
      <c r="D7" s="18"/>
      <c r="E7" s="16"/>
      <c r="F7" s="16"/>
      <c r="G7" s="59"/>
      <c r="H7" s="16"/>
    </row>
    <row r="8" spans="1:8" s="22" customFormat="1" ht="45">
      <c r="A8" s="19" t="s">
        <v>5</v>
      </c>
      <c r="B8" s="19" t="s">
        <v>7</v>
      </c>
      <c r="C8" s="20" t="s">
        <v>6</v>
      </c>
      <c r="D8" s="21"/>
      <c r="E8" s="19" t="s">
        <v>8</v>
      </c>
      <c r="F8" s="19" t="s">
        <v>9</v>
      </c>
      <c r="G8" s="60" t="s">
        <v>10</v>
      </c>
      <c r="H8" s="19" t="s">
        <v>3</v>
      </c>
    </row>
    <row r="9" spans="1:8" s="30" customFormat="1" ht="36.75" customHeight="1">
      <c r="A9" s="23" t="s">
        <v>1</v>
      </c>
      <c r="B9" s="24" t="s">
        <v>150</v>
      </c>
      <c r="C9" s="25">
        <v>1000</v>
      </c>
      <c r="D9" s="26" t="s">
        <v>11</v>
      </c>
      <c r="E9" s="27"/>
      <c r="F9" s="27"/>
      <c r="G9" s="61"/>
      <c r="H9" s="29">
        <f>ROUND(ROUND(C9,2)*ROUND(G9,2),2)</f>
        <v>0</v>
      </c>
    </row>
    <row r="10" spans="1:8" ht="41.25" customHeight="1">
      <c r="A10" s="23" t="s">
        <v>84</v>
      </c>
      <c r="B10" s="47" t="s">
        <v>151</v>
      </c>
      <c r="C10" s="36">
        <v>30</v>
      </c>
      <c r="D10" s="26" t="s">
        <v>11</v>
      </c>
      <c r="E10" s="47"/>
      <c r="F10" s="47"/>
      <c r="G10" s="56"/>
      <c r="H10" s="29">
        <f>ROUND(ROUND(C10,2)*ROUND(G10,2),2)</f>
        <v>0</v>
      </c>
    </row>
    <row r="11" spans="1:8" ht="30" customHeight="1">
      <c r="A11" s="23" t="s">
        <v>85</v>
      </c>
      <c r="B11" s="47" t="s">
        <v>152</v>
      </c>
      <c r="C11" s="36">
        <v>100</v>
      </c>
      <c r="D11" s="26" t="s">
        <v>11</v>
      </c>
      <c r="E11" s="47"/>
      <c r="F11" s="47"/>
      <c r="G11" s="56"/>
      <c r="H11" s="29">
        <f>ROUND(ROUND(C11,2)*ROUND(G11,2),2)</f>
        <v>0</v>
      </c>
    </row>
    <row r="12" spans="1:8" ht="60" customHeight="1">
      <c r="A12" s="23" t="s">
        <v>86</v>
      </c>
      <c r="B12" s="47" t="s">
        <v>153</v>
      </c>
      <c r="C12" s="36">
        <v>18000</v>
      </c>
      <c r="D12" s="26" t="s">
        <v>11</v>
      </c>
      <c r="E12" s="47"/>
      <c r="F12" s="47"/>
      <c r="G12" s="56"/>
      <c r="H12" s="29">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6.xml><?xml version="1.0" encoding="utf-8"?>
<worksheet xmlns="http://schemas.openxmlformats.org/spreadsheetml/2006/main" xmlns:r="http://schemas.openxmlformats.org/officeDocument/2006/relationships">
  <sheetPr>
    <tabColor rgb="FFFFC000"/>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29.25" customHeight="1">
      <c r="B1" s="2" t="str">
        <f>'Formularz oferty'!C4</f>
        <v>DFP.271.135.2018.AM</v>
      </c>
      <c r="E1" s="133"/>
      <c r="F1" s="133"/>
      <c r="G1" s="134" t="s">
        <v>105</v>
      </c>
      <c r="H1" s="134"/>
    </row>
    <row r="3" spans="2:8" ht="15">
      <c r="B3" s="5" t="s">
        <v>2</v>
      </c>
      <c r="C3" s="6">
        <v>15</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SUM(H9:H9)</f>
        <v>0</v>
      </c>
      <c r="G6" s="59"/>
      <c r="H6" s="16"/>
    </row>
    <row r="7" spans="1:8" ht="15">
      <c r="A7" s="16"/>
      <c r="B7" s="12"/>
      <c r="C7" s="17"/>
      <c r="D7" s="18"/>
      <c r="E7" s="16"/>
      <c r="F7" s="16"/>
      <c r="G7" s="59"/>
      <c r="H7" s="16"/>
    </row>
    <row r="8" spans="1:8" s="22" customFormat="1" ht="45">
      <c r="A8" s="19" t="s">
        <v>5</v>
      </c>
      <c r="B8" s="19" t="s">
        <v>7</v>
      </c>
      <c r="C8" s="20" t="s">
        <v>6</v>
      </c>
      <c r="D8" s="21"/>
      <c r="E8" s="19" t="s">
        <v>8</v>
      </c>
      <c r="F8" s="19" t="s">
        <v>9</v>
      </c>
      <c r="G8" s="60" t="s">
        <v>10</v>
      </c>
      <c r="H8" s="19" t="s">
        <v>3</v>
      </c>
    </row>
    <row r="9" spans="1:8" s="30" customFormat="1" ht="124.5" customHeight="1">
      <c r="A9" s="23" t="s">
        <v>1</v>
      </c>
      <c r="B9" s="24" t="s">
        <v>243</v>
      </c>
      <c r="C9" s="25">
        <v>500000</v>
      </c>
      <c r="D9" s="26" t="s">
        <v>11</v>
      </c>
      <c r="E9" s="27"/>
      <c r="F9" s="27"/>
      <c r="G9" s="61"/>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7.xml><?xml version="1.0" encoding="utf-8"?>
<worksheet xmlns="http://schemas.openxmlformats.org/spreadsheetml/2006/main" xmlns:r="http://schemas.openxmlformats.org/officeDocument/2006/relationships">
  <sheetPr>
    <tabColor rgb="FFFFC000"/>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2" t="str">
        <f>'Formularz oferty'!C4</f>
        <v>DFP.271.135.2018.AM</v>
      </c>
      <c r="E1" s="133"/>
      <c r="F1" s="133"/>
      <c r="G1" s="134" t="s">
        <v>105</v>
      </c>
      <c r="H1" s="134"/>
    </row>
    <row r="3" spans="2:8" ht="15">
      <c r="B3" s="5" t="s">
        <v>2</v>
      </c>
      <c r="C3" s="6">
        <v>16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62" customHeight="1">
      <c r="A9" s="23" t="s">
        <v>1</v>
      </c>
      <c r="B9" s="24" t="s">
        <v>223</v>
      </c>
      <c r="C9" s="25">
        <v>22000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18.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06" zoomScaleNormal="106"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75" customHeight="1">
      <c r="B1" s="2" t="str">
        <f>'Formularz oferty'!C4</f>
        <v>DFP.271.135.2018.AM</v>
      </c>
      <c r="E1" s="133"/>
      <c r="F1" s="133"/>
      <c r="G1" s="134" t="s">
        <v>105</v>
      </c>
      <c r="H1" s="134"/>
    </row>
    <row r="3" spans="2:8" ht="15">
      <c r="B3" s="5" t="s">
        <v>2</v>
      </c>
      <c r="C3" s="6">
        <v>17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01.25" customHeight="1">
      <c r="A9" s="23" t="s">
        <v>1</v>
      </c>
      <c r="B9" s="24" t="s">
        <v>154</v>
      </c>
      <c r="C9" s="25">
        <v>800</v>
      </c>
      <c r="D9" s="26" t="s">
        <v>192</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19.xml><?xml version="1.0" encoding="utf-8"?>
<worksheet xmlns="http://schemas.openxmlformats.org/spreadsheetml/2006/main" xmlns:r="http://schemas.openxmlformats.org/officeDocument/2006/relationships">
  <sheetPr>
    <tabColor theme="0" tint="-0.3499799966812134"/>
    <pageSetUpPr fitToPage="1"/>
  </sheetPr>
  <dimension ref="A1:H10"/>
  <sheetViews>
    <sheetView showGridLines="0" zoomScale="110" zoomScaleNormal="110" zoomScaleSheetLayoutView="100" zoomScalePageLayoutView="0" workbookViewId="0" topLeftCell="A1">
      <selection activeCell="B11" sqref="B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27.75" customHeight="1">
      <c r="B1" s="2" t="str">
        <f>'Formularz oferty'!C4</f>
        <v>DFP.271.135.2018.AM</v>
      </c>
      <c r="E1" s="133"/>
      <c r="F1" s="133"/>
      <c r="G1" s="134" t="s">
        <v>105</v>
      </c>
      <c r="H1" s="134"/>
    </row>
    <row r="3" spans="2:8" ht="15">
      <c r="B3" s="5" t="s">
        <v>2</v>
      </c>
      <c r="C3" s="6">
        <v>18</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SUM(H9:H10)</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93" customHeight="1">
      <c r="A9" s="23" t="s">
        <v>1</v>
      </c>
      <c r="B9" s="24" t="s">
        <v>155</v>
      </c>
      <c r="C9" s="25">
        <v>300</v>
      </c>
      <c r="D9" s="26" t="s">
        <v>11</v>
      </c>
      <c r="E9" s="27"/>
      <c r="F9" s="27"/>
      <c r="G9" s="61"/>
      <c r="H9" s="29">
        <f>ROUND(ROUND(C9,2)*ROUND(G9,2),2)</f>
        <v>0</v>
      </c>
    </row>
    <row r="10" spans="1:8" ht="76.5" customHeight="1">
      <c r="A10" s="23" t="s">
        <v>84</v>
      </c>
      <c r="B10" s="47" t="s">
        <v>156</v>
      </c>
      <c r="C10" s="36">
        <v>700</v>
      </c>
      <c r="D10" s="35" t="s">
        <v>11</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sheetPr>
    <tabColor rgb="FFFFC000"/>
    <pageSetUpPr fitToPage="1"/>
  </sheetPr>
  <dimension ref="A1:I13"/>
  <sheetViews>
    <sheetView showGridLines="0" zoomScale="110" zoomScaleNormal="110" zoomScaleSheetLayoutView="80" zoomScalePageLayoutView="0" workbookViewId="0" topLeftCell="A7">
      <selection activeCell="B12" sqref="B12"/>
    </sheetView>
  </sheetViews>
  <sheetFormatPr defaultColWidth="11.375" defaultRowHeight="12.75"/>
  <cols>
    <col min="1" max="1" width="5.25390625" style="2" customWidth="1"/>
    <col min="2" max="2" width="98.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24.00390625" style="2" customWidth="1"/>
    <col min="9" max="10" width="14.25390625" style="2" customWidth="1"/>
    <col min="11" max="16384" width="11.375" style="2" customWidth="1"/>
  </cols>
  <sheetData>
    <row r="1" spans="2:8" ht="15">
      <c r="B1" s="2" t="str">
        <f>'Formularz oferty'!C4</f>
        <v>DFP.271.135.2018.AM</v>
      </c>
      <c r="E1" s="133"/>
      <c r="F1" s="133"/>
      <c r="G1" s="134" t="s">
        <v>103</v>
      </c>
      <c r="H1" s="134"/>
    </row>
    <row r="2" spans="8:9" ht="15" customHeight="1">
      <c r="H2" s="3" t="s">
        <v>104</v>
      </c>
      <c r="I2" s="38"/>
    </row>
    <row r="3" spans="2:8" ht="15">
      <c r="B3" s="5" t="s">
        <v>2</v>
      </c>
      <c r="C3" s="91">
        <v>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SUM(H9:H13)</f>
        <v>0</v>
      </c>
      <c r="G6" s="16"/>
      <c r="H6" s="16"/>
    </row>
    <row r="7" spans="1:8" ht="12.75" customHeight="1">
      <c r="A7" s="16"/>
      <c r="B7" s="12"/>
      <c r="C7" s="17"/>
      <c r="D7" s="18"/>
      <c r="E7" s="16"/>
      <c r="F7" s="16"/>
      <c r="G7" s="16"/>
      <c r="H7" s="16"/>
    </row>
    <row r="8" spans="1:8" s="22" customFormat="1" ht="42.75" customHeight="1">
      <c r="A8" s="32" t="s">
        <v>5</v>
      </c>
      <c r="B8" s="32" t="s">
        <v>7</v>
      </c>
      <c r="C8" s="92" t="s">
        <v>6</v>
      </c>
      <c r="D8" s="40"/>
      <c r="E8" s="32" t="s">
        <v>8</v>
      </c>
      <c r="F8" s="32" t="s">
        <v>9</v>
      </c>
      <c r="G8" s="32" t="s">
        <v>10</v>
      </c>
      <c r="H8" s="32" t="s">
        <v>3</v>
      </c>
    </row>
    <row r="9" spans="1:8" s="30" customFormat="1" ht="59.25" customHeight="1">
      <c r="A9" s="23" t="s">
        <v>1</v>
      </c>
      <c r="B9" s="24" t="s">
        <v>119</v>
      </c>
      <c r="C9" s="93">
        <v>4000</v>
      </c>
      <c r="D9" s="26" t="s">
        <v>11</v>
      </c>
      <c r="E9" s="27"/>
      <c r="F9" s="27"/>
      <c r="G9" s="28"/>
      <c r="H9" s="29">
        <f>ROUND(ROUND(C9,2)*ROUND(G9,2),2)</f>
        <v>0</v>
      </c>
    </row>
    <row r="10" spans="1:8" ht="50.25" customHeight="1">
      <c r="A10" s="23" t="s">
        <v>84</v>
      </c>
      <c r="B10" s="47" t="s">
        <v>120</v>
      </c>
      <c r="C10" s="36">
        <v>300</v>
      </c>
      <c r="D10" s="26" t="s">
        <v>11</v>
      </c>
      <c r="E10" s="52"/>
      <c r="F10" s="47"/>
      <c r="G10" s="62"/>
      <c r="H10" s="29">
        <f>ROUND(ROUND(C10,2)*ROUND(G10,2),2)</f>
        <v>0</v>
      </c>
    </row>
    <row r="11" spans="1:8" ht="93" customHeight="1">
      <c r="A11" s="23" t="s">
        <v>85</v>
      </c>
      <c r="B11" s="47" t="s">
        <v>224</v>
      </c>
      <c r="C11" s="36">
        <v>1000</v>
      </c>
      <c r="D11" s="26" t="s">
        <v>11</v>
      </c>
      <c r="E11" s="47"/>
      <c r="F11" s="47"/>
      <c r="G11" s="64"/>
      <c r="H11" s="29">
        <f>ROUND(ROUND(C11,2)*ROUND(G11,2),2)</f>
        <v>0</v>
      </c>
    </row>
    <row r="12" spans="1:8" ht="95.25" customHeight="1">
      <c r="A12" s="23" t="s">
        <v>86</v>
      </c>
      <c r="B12" s="47" t="s">
        <v>242</v>
      </c>
      <c r="C12" s="36">
        <v>580</v>
      </c>
      <c r="D12" s="26" t="s">
        <v>11</v>
      </c>
      <c r="E12" s="47"/>
      <c r="F12" s="47"/>
      <c r="G12" s="62"/>
      <c r="H12" s="29">
        <f>ROUND(ROUND(C12,2)*ROUND(G12,2),2)</f>
        <v>0</v>
      </c>
    </row>
    <row r="13" spans="1:8" ht="39.75" customHeight="1">
      <c r="A13" s="23" t="s">
        <v>88</v>
      </c>
      <c r="B13" s="47" t="s">
        <v>121</v>
      </c>
      <c r="C13" s="36">
        <v>30</v>
      </c>
      <c r="D13" s="26" t="s">
        <v>11</v>
      </c>
      <c r="E13" s="47"/>
      <c r="F13" s="47"/>
      <c r="G13" s="62"/>
      <c r="H13" s="29">
        <f>ROUND(ROUND(C13,2)*ROUND(G13,2),2)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20.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0" zoomScaleNormal="110"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75" customHeight="1">
      <c r="B1" s="2" t="str">
        <f>'Formularz oferty'!C4</f>
        <v>DFP.271.135.2018.AM</v>
      </c>
      <c r="E1" s="133"/>
      <c r="F1" s="133"/>
      <c r="G1" s="134" t="s">
        <v>105</v>
      </c>
      <c r="H1" s="134"/>
    </row>
    <row r="3" spans="2:8" ht="15">
      <c r="B3" s="5" t="s">
        <v>2</v>
      </c>
      <c r="C3" s="6">
        <v>19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84" customHeight="1">
      <c r="A9" s="23" t="s">
        <v>1</v>
      </c>
      <c r="B9" s="24" t="s">
        <v>157</v>
      </c>
      <c r="C9" s="25">
        <v>10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1.xml><?xml version="1.0" encoding="utf-8"?>
<worksheet xmlns="http://schemas.openxmlformats.org/spreadsheetml/2006/main" xmlns:r="http://schemas.openxmlformats.org/officeDocument/2006/relationships">
  <sheetPr>
    <tabColor rgb="FFFFC000"/>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41.25" customHeight="1">
      <c r="B1" s="2" t="str">
        <f>'Formularz oferty'!C4</f>
        <v>DFP.271.135.2018.AM</v>
      </c>
      <c r="E1" s="133"/>
      <c r="F1" s="133"/>
      <c r="G1" s="134" t="s">
        <v>105</v>
      </c>
      <c r="H1" s="134"/>
    </row>
    <row r="3" spans="2:8" ht="15">
      <c r="B3" s="5" t="s">
        <v>2</v>
      </c>
      <c r="C3" s="6">
        <v>20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47.75" customHeight="1">
      <c r="A9" s="23" t="s">
        <v>1</v>
      </c>
      <c r="B9" s="24" t="s">
        <v>226</v>
      </c>
      <c r="C9" s="25">
        <v>300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2.xml><?xml version="1.0" encoding="utf-8"?>
<worksheet xmlns="http://schemas.openxmlformats.org/spreadsheetml/2006/main" xmlns:r="http://schemas.openxmlformats.org/officeDocument/2006/relationships">
  <sheetPr>
    <tabColor theme="9" tint="0.39998000860214233"/>
    <pageSetUpPr fitToPage="1"/>
  </sheetPr>
  <dimension ref="A1:H10"/>
  <sheetViews>
    <sheetView showGridLines="0" tabSelected="1" zoomScale="120" zoomScaleNormal="120" zoomScaleSheetLayoutView="100" zoomScalePageLayoutView="0" workbookViewId="0" topLeftCell="A7">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75" customHeight="1">
      <c r="B1" s="2" t="str">
        <f>'Formularz oferty'!C4</f>
        <v>DFP.271.135.2018.AM</v>
      </c>
      <c r="E1" s="133"/>
      <c r="F1" s="133"/>
      <c r="G1" s="134" t="s">
        <v>105</v>
      </c>
      <c r="H1" s="134"/>
    </row>
    <row r="3" spans="2:8" ht="15">
      <c r="B3" s="5" t="s">
        <v>2</v>
      </c>
      <c r="C3" s="6">
        <v>21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120" customHeight="1">
      <c r="A9" s="23" t="s">
        <v>1</v>
      </c>
      <c r="B9" s="24" t="s">
        <v>258</v>
      </c>
      <c r="C9" s="25">
        <v>9000</v>
      </c>
      <c r="D9" s="26" t="s">
        <v>11</v>
      </c>
      <c r="E9" s="27"/>
      <c r="F9" s="27"/>
      <c r="G9" s="28"/>
      <c r="H9" s="29">
        <f>ROUND(ROUND(C9,2)*ROUND(G9,2),2)</f>
        <v>0</v>
      </c>
    </row>
    <row r="10" ht="15">
      <c r="B10" s="94"/>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3.xml><?xml version="1.0" encoding="utf-8"?>
<worksheet xmlns="http://schemas.openxmlformats.org/spreadsheetml/2006/main" xmlns:r="http://schemas.openxmlformats.org/officeDocument/2006/relationships">
  <sheetPr>
    <tabColor rgb="FFFFC000"/>
    <pageSetUpPr fitToPage="1"/>
  </sheetPr>
  <dimension ref="A1:H10"/>
  <sheetViews>
    <sheetView showGridLines="0" zoomScale="110" zoomScaleNormal="110" zoomScaleSheetLayoutView="100" zoomScalePageLayoutView="0" workbookViewId="0" topLeftCell="A2">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75" customHeight="1">
      <c r="B1" s="2" t="str">
        <f>'Formularz oferty'!C4</f>
        <v>DFP.271.135.2018.AM</v>
      </c>
      <c r="E1" s="133"/>
      <c r="F1" s="133"/>
      <c r="G1" s="134" t="s">
        <v>105</v>
      </c>
      <c r="H1" s="134"/>
    </row>
    <row r="3" spans="2:8" ht="15">
      <c r="B3" s="5" t="s">
        <v>2</v>
      </c>
      <c r="C3" s="6">
        <v>22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5">
      <c r="A7" s="16"/>
      <c r="B7" s="12"/>
      <c r="C7" s="17"/>
      <c r="D7" s="18"/>
      <c r="E7" s="16"/>
      <c r="F7" s="16"/>
      <c r="G7" s="16"/>
      <c r="H7" s="16"/>
    </row>
    <row r="8" spans="1:8" s="22" customFormat="1" ht="45">
      <c r="A8" s="19" t="s">
        <v>5</v>
      </c>
      <c r="B8" s="19" t="s">
        <v>7</v>
      </c>
      <c r="C8" s="20" t="s">
        <v>6</v>
      </c>
      <c r="D8" s="21"/>
      <c r="E8" s="19" t="s">
        <v>8</v>
      </c>
      <c r="F8" s="19" t="s">
        <v>9</v>
      </c>
      <c r="G8" s="19" t="s">
        <v>10</v>
      </c>
      <c r="H8" s="19" t="s">
        <v>3</v>
      </c>
    </row>
    <row r="9" spans="1:8" s="30" customFormat="1" ht="168.75" customHeight="1">
      <c r="A9" s="23" t="s">
        <v>1</v>
      </c>
      <c r="B9" s="95" t="s">
        <v>252</v>
      </c>
      <c r="C9" s="25">
        <v>80</v>
      </c>
      <c r="D9" s="98" t="s">
        <v>192</v>
      </c>
      <c r="E9" s="27"/>
      <c r="F9" s="27"/>
      <c r="G9" s="28"/>
      <c r="H9" s="29">
        <f>ROUND(ROUND(C9,2)*ROUND(G9,2),2)</f>
        <v>0</v>
      </c>
    </row>
    <row r="10" spans="1:8" ht="140.25" customHeight="1">
      <c r="A10" s="23" t="s">
        <v>84</v>
      </c>
      <c r="B10" s="99" t="s">
        <v>253</v>
      </c>
      <c r="C10" s="36">
        <v>30</v>
      </c>
      <c r="D10" s="98" t="s">
        <v>192</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4.xml><?xml version="1.0" encoding="utf-8"?>
<worksheet xmlns="http://schemas.openxmlformats.org/spreadsheetml/2006/main" xmlns:r="http://schemas.openxmlformats.org/officeDocument/2006/relationships">
  <sheetPr>
    <tabColor rgb="FFFFC000"/>
    <pageSetUpPr fitToPage="1"/>
  </sheetPr>
  <dimension ref="A1:H21"/>
  <sheetViews>
    <sheetView showGridLines="0" zoomScaleSheetLayoutView="100" zoomScalePageLayoutView="0" workbookViewId="0" topLeftCell="A19">
      <selection activeCell="B21" sqref="B2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0.75" customHeight="1">
      <c r="B1" s="2" t="str">
        <f>'Formularz oferty'!C4</f>
        <v>DFP.271.135.2018.AM</v>
      </c>
      <c r="E1" s="133"/>
      <c r="F1" s="133"/>
      <c r="G1" s="134" t="s">
        <v>105</v>
      </c>
      <c r="H1" s="134"/>
    </row>
    <row r="3" spans="2:8" ht="15">
      <c r="B3" s="5" t="s">
        <v>2</v>
      </c>
      <c r="C3" s="6">
        <v>23</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SUM(H9:H21)</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126.75" customHeight="1">
      <c r="A9" s="23" t="s">
        <v>1</v>
      </c>
      <c r="B9" s="24" t="s">
        <v>158</v>
      </c>
      <c r="C9" s="25">
        <v>1000</v>
      </c>
      <c r="D9" s="26" t="s">
        <v>11</v>
      </c>
      <c r="E9" s="27"/>
      <c r="F9" s="27"/>
      <c r="G9" s="61"/>
      <c r="H9" s="29">
        <f>ROUND(ROUND(C9,2)*ROUND(G9,2),2)</f>
        <v>0</v>
      </c>
    </row>
    <row r="10" spans="1:8" ht="118.5" customHeight="1">
      <c r="A10" s="23" t="s">
        <v>84</v>
      </c>
      <c r="B10" s="47" t="s">
        <v>214</v>
      </c>
      <c r="C10" s="36">
        <v>6000</v>
      </c>
      <c r="D10" s="26" t="s">
        <v>11</v>
      </c>
      <c r="E10" s="47"/>
      <c r="F10" s="47"/>
      <c r="G10" s="56"/>
      <c r="H10" s="29">
        <f aca="true" t="shared" si="0" ref="H10:H21">ROUND(ROUND(C10,2)*ROUND(G10,2),2)</f>
        <v>0</v>
      </c>
    </row>
    <row r="11" spans="1:8" ht="93" customHeight="1">
      <c r="A11" s="23" t="s">
        <v>85</v>
      </c>
      <c r="B11" s="47" t="s">
        <v>235</v>
      </c>
      <c r="C11" s="36">
        <v>7000</v>
      </c>
      <c r="D11" s="26" t="s">
        <v>11</v>
      </c>
      <c r="E11" s="47"/>
      <c r="F11" s="47"/>
      <c r="G11" s="56"/>
      <c r="H11" s="29">
        <f t="shared" si="0"/>
        <v>0</v>
      </c>
    </row>
    <row r="12" spans="1:8" ht="58.5" customHeight="1">
      <c r="A12" s="23" t="s">
        <v>86</v>
      </c>
      <c r="B12" s="47" t="s">
        <v>159</v>
      </c>
      <c r="C12" s="36">
        <v>600</v>
      </c>
      <c r="D12" s="26" t="s">
        <v>11</v>
      </c>
      <c r="E12" s="47"/>
      <c r="F12" s="47"/>
      <c r="G12" s="56"/>
      <c r="H12" s="29">
        <f t="shared" si="0"/>
        <v>0</v>
      </c>
    </row>
    <row r="13" spans="1:8" ht="64.5" customHeight="1">
      <c r="A13" s="23" t="s">
        <v>88</v>
      </c>
      <c r="B13" s="47" t="s">
        <v>160</v>
      </c>
      <c r="C13" s="36">
        <v>20</v>
      </c>
      <c r="D13" s="26" t="s">
        <v>11</v>
      </c>
      <c r="E13" s="47"/>
      <c r="F13" s="47"/>
      <c r="G13" s="56"/>
      <c r="H13" s="29">
        <f t="shared" si="0"/>
        <v>0</v>
      </c>
    </row>
    <row r="14" spans="1:8" ht="30.75" customHeight="1">
      <c r="A14" s="23" t="s">
        <v>90</v>
      </c>
      <c r="B14" s="47" t="s">
        <v>161</v>
      </c>
      <c r="C14" s="36">
        <v>5000</v>
      </c>
      <c r="D14" s="26" t="s">
        <v>11</v>
      </c>
      <c r="E14" s="47"/>
      <c r="F14" s="47"/>
      <c r="G14" s="56"/>
      <c r="H14" s="29">
        <f t="shared" si="0"/>
        <v>0</v>
      </c>
    </row>
    <row r="15" spans="1:8" ht="31.5" customHeight="1">
      <c r="A15" s="23" t="s">
        <v>92</v>
      </c>
      <c r="B15" s="47" t="s">
        <v>162</v>
      </c>
      <c r="C15" s="36">
        <v>40</v>
      </c>
      <c r="D15" s="26" t="s">
        <v>11</v>
      </c>
      <c r="E15" s="47"/>
      <c r="F15" s="47"/>
      <c r="G15" s="56"/>
      <c r="H15" s="29">
        <f t="shared" si="0"/>
        <v>0</v>
      </c>
    </row>
    <row r="16" spans="1:8" ht="27.75" customHeight="1">
      <c r="A16" s="23" t="s">
        <v>93</v>
      </c>
      <c r="B16" s="47" t="s">
        <v>163</v>
      </c>
      <c r="C16" s="36">
        <v>2000</v>
      </c>
      <c r="D16" s="26" t="s">
        <v>11</v>
      </c>
      <c r="E16" s="47"/>
      <c r="F16" s="47"/>
      <c r="G16" s="56"/>
      <c r="H16" s="29">
        <f t="shared" si="0"/>
        <v>0</v>
      </c>
    </row>
    <row r="17" spans="1:8" ht="101.25" customHeight="1">
      <c r="A17" s="23" t="s">
        <v>107</v>
      </c>
      <c r="B17" s="47" t="s">
        <v>164</v>
      </c>
      <c r="C17" s="36">
        <v>30</v>
      </c>
      <c r="D17" s="26" t="s">
        <v>192</v>
      </c>
      <c r="E17" s="47"/>
      <c r="F17" s="47"/>
      <c r="G17" s="56"/>
      <c r="H17" s="29">
        <f t="shared" si="0"/>
        <v>0</v>
      </c>
    </row>
    <row r="18" spans="1:8" ht="80.25" customHeight="1">
      <c r="A18" s="23" t="s">
        <v>108</v>
      </c>
      <c r="B18" s="99" t="s">
        <v>199</v>
      </c>
      <c r="C18" s="36">
        <v>40</v>
      </c>
      <c r="D18" s="98" t="s">
        <v>192</v>
      </c>
      <c r="E18" s="47"/>
      <c r="F18" s="47"/>
      <c r="G18" s="56"/>
      <c r="H18" s="29">
        <f t="shared" si="0"/>
        <v>0</v>
      </c>
    </row>
    <row r="19" spans="1:8" ht="69.75" customHeight="1">
      <c r="A19" s="23" t="s">
        <v>109</v>
      </c>
      <c r="B19" s="99" t="s">
        <v>200</v>
      </c>
      <c r="C19" s="36">
        <v>40</v>
      </c>
      <c r="D19" s="98" t="s">
        <v>192</v>
      </c>
      <c r="E19" s="47"/>
      <c r="F19" s="47"/>
      <c r="G19" s="56"/>
      <c r="H19" s="29">
        <f t="shared" si="0"/>
        <v>0</v>
      </c>
    </row>
    <row r="20" spans="1:8" ht="63.75" customHeight="1">
      <c r="A20" s="23" t="s">
        <v>110</v>
      </c>
      <c r="B20" s="99" t="s">
        <v>198</v>
      </c>
      <c r="C20" s="36">
        <v>40</v>
      </c>
      <c r="D20" s="98" t="s">
        <v>192</v>
      </c>
      <c r="E20" s="47"/>
      <c r="F20" s="47"/>
      <c r="G20" s="56"/>
      <c r="H20" s="29">
        <f t="shared" si="0"/>
        <v>0</v>
      </c>
    </row>
    <row r="21" spans="1:8" ht="169.5" customHeight="1">
      <c r="A21" s="23" t="s">
        <v>111</v>
      </c>
      <c r="B21" s="99" t="s">
        <v>236</v>
      </c>
      <c r="C21" s="36">
        <v>2100</v>
      </c>
      <c r="D21" s="98" t="s">
        <v>192</v>
      </c>
      <c r="E21" s="47"/>
      <c r="F21" s="47"/>
      <c r="G21" s="56"/>
      <c r="H21" s="29">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5.xml><?xml version="1.0" encoding="utf-8"?>
<worksheet xmlns="http://schemas.openxmlformats.org/spreadsheetml/2006/main" xmlns:r="http://schemas.openxmlformats.org/officeDocument/2006/relationships">
  <sheetPr>
    <tabColor theme="0" tint="-0.3499799966812134"/>
    <pageSetUpPr fitToPage="1"/>
  </sheetPr>
  <dimension ref="A1:H10"/>
  <sheetViews>
    <sheetView showGridLines="0" zoomScaleSheetLayoutView="100" zoomScalePageLayoutView="0" workbookViewId="0" topLeftCell="A4">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8.25" customHeight="1">
      <c r="B1" s="2" t="str">
        <f>'Formularz oferty'!C4</f>
        <v>DFP.271.135.2018.AM</v>
      </c>
      <c r="E1" s="133"/>
      <c r="F1" s="133"/>
      <c r="G1" s="134" t="s">
        <v>105</v>
      </c>
      <c r="H1" s="134"/>
    </row>
    <row r="3" spans="2:8" ht="15">
      <c r="B3" s="5" t="s">
        <v>2</v>
      </c>
      <c r="C3" s="6">
        <v>24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95.25" customHeight="1">
      <c r="A9" s="23" t="s">
        <v>1</v>
      </c>
      <c r="B9" s="24" t="s">
        <v>165</v>
      </c>
      <c r="C9" s="25">
        <v>10</v>
      </c>
      <c r="D9" s="26" t="s">
        <v>11</v>
      </c>
      <c r="E9" s="27"/>
      <c r="F9" s="27"/>
      <c r="G9" s="28"/>
      <c r="H9" s="29">
        <f>ROUND(ROUND(C9,2)*ROUND(G9,2),2)</f>
        <v>0</v>
      </c>
    </row>
    <row r="10" spans="1:8" ht="85.5" customHeight="1">
      <c r="A10" s="23" t="s">
        <v>84</v>
      </c>
      <c r="B10" s="47" t="s">
        <v>166</v>
      </c>
      <c r="C10" s="36">
        <v>30</v>
      </c>
      <c r="D10" s="26" t="s">
        <v>11</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26.xml><?xml version="1.0" encoding="utf-8"?>
<worksheet xmlns="http://schemas.openxmlformats.org/spreadsheetml/2006/main" xmlns:r="http://schemas.openxmlformats.org/officeDocument/2006/relationships">
  <sheetPr>
    <tabColor rgb="FFFFC000"/>
    <pageSetUpPr fitToPage="1"/>
  </sheetPr>
  <dimension ref="A1:H12"/>
  <sheetViews>
    <sheetView showGridLines="0" zoomScale="110" zoomScaleNormal="110" zoomScaleSheetLayoutView="100" zoomScalePageLayoutView="0" workbookViewId="0" topLeftCell="A7">
      <selection activeCell="B12" sqref="B1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3" customHeight="1">
      <c r="B1" s="2" t="str">
        <f>'Formularz oferty'!C4</f>
        <v>DFP.271.135.2018.AM</v>
      </c>
      <c r="E1" s="133"/>
      <c r="F1" s="133"/>
      <c r="G1" s="134" t="s">
        <v>105</v>
      </c>
      <c r="H1" s="134"/>
    </row>
    <row r="3" spans="2:8" ht="15">
      <c r="B3" s="5" t="s">
        <v>2</v>
      </c>
      <c r="C3" s="6">
        <v>25</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SUM(H9:H12)</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72.75" customHeight="1">
      <c r="A9" s="23" t="s">
        <v>1</v>
      </c>
      <c r="B9" s="55" t="s">
        <v>167</v>
      </c>
      <c r="C9" s="25">
        <v>200</v>
      </c>
      <c r="D9" s="26" t="s">
        <v>11</v>
      </c>
      <c r="E9" s="27"/>
      <c r="F9" s="27"/>
      <c r="G9" s="61"/>
      <c r="H9" s="29">
        <f>ROUND(ROUND(C9,2)*ROUND(G9,2),2)</f>
        <v>0</v>
      </c>
    </row>
    <row r="10" spans="1:8" ht="63.75" customHeight="1">
      <c r="A10" s="23" t="s">
        <v>84</v>
      </c>
      <c r="B10" s="47" t="s">
        <v>168</v>
      </c>
      <c r="C10" s="36">
        <v>74000</v>
      </c>
      <c r="D10" s="26" t="s">
        <v>11</v>
      </c>
      <c r="E10" s="47"/>
      <c r="F10" s="47"/>
      <c r="G10" s="56"/>
      <c r="H10" s="29">
        <f>ROUND(ROUND(C10,2)*ROUND(G10,2),2)</f>
        <v>0</v>
      </c>
    </row>
    <row r="11" spans="1:8" ht="71.25" customHeight="1">
      <c r="A11" s="23" t="s">
        <v>85</v>
      </c>
      <c r="B11" s="47" t="s">
        <v>169</v>
      </c>
      <c r="C11" s="36">
        <v>10000</v>
      </c>
      <c r="D11" s="26" t="s">
        <v>11</v>
      </c>
      <c r="E11" s="47"/>
      <c r="F11" s="47"/>
      <c r="G11" s="56"/>
      <c r="H11" s="29">
        <f>ROUND(ROUND(C11,2)*ROUND(G11,2),2)</f>
        <v>0</v>
      </c>
    </row>
    <row r="12" spans="1:8" ht="151.5" customHeight="1">
      <c r="A12" s="23" t="s">
        <v>86</v>
      </c>
      <c r="B12" s="47" t="s">
        <v>237</v>
      </c>
      <c r="C12" s="36">
        <v>100000</v>
      </c>
      <c r="D12" s="26" t="s">
        <v>11</v>
      </c>
      <c r="E12" s="47"/>
      <c r="F12" s="47"/>
      <c r="G12" s="56"/>
      <c r="H12" s="29">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7.xml><?xml version="1.0" encoding="utf-8"?>
<worksheet xmlns="http://schemas.openxmlformats.org/spreadsheetml/2006/main" xmlns:r="http://schemas.openxmlformats.org/officeDocument/2006/relationships">
  <sheetPr>
    <tabColor rgb="FFFFC000"/>
    <pageSetUpPr fitToPage="1"/>
  </sheetPr>
  <dimension ref="A1:H10"/>
  <sheetViews>
    <sheetView showGridLines="0" zoomScale="110" zoomScaleNormal="110" zoomScaleSheetLayoutView="100" zoomScalePageLayoutView="0" workbookViewId="0" topLeftCell="A1">
      <selection activeCell="B17" sqref="B17"/>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1.5" customHeight="1">
      <c r="B1" s="2" t="str">
        <f>'Formularz oferty'!C4</f>
        <v>DFP.271.135.2018.AM</v>
      </c>
      <c r="E1" s="133"/>
      <c r="F1" s="133"/>
      <c r="G1" s="134" t="s">
        <v>105</v>
      </c>
      <c r="H1" s="134"/>
    </row>
    <row r="3" spans="2:8" ht="15">
      <c r="B3" s="5" t="s">
        <v>2</v>
      </c>
      <c r="C3" s="6">
        <v>26</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SUM(H9:H10)</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109.5" customHeight="1">
      <c r="A9" s="23" t="s">
        <v>1</v>
      </c>
      <c r="B9" s="24" t="s">
        <v>230</v>
      </c>
      <c r="C9" s="25">
        <v>1100</v>
      </c>
      <c r="D9" s="26" t="s">
        <v>11</v>
      </c>
      <c r="E9" s="27"/>
      <c r="F9" s="27"/>
      <c r="G9" s="61"/>
      <c r="H9" s="29">
        <f>ROUND(ROUND(C9,2)*ROUND(G9,2),2)</f>
        <v>0</v>
      </c>
    </row>
    <row r="10" spans="1:8" ht="103.5" customHeight="1">
      <c r="A10" s="23" t="s">
        <v>84</v>
      </c>
      <c r="B10" s="47" t="s">
        <v>229</v>
      </c>
      <c r="C10" s="36">
        <v>1200</v>
      </c>
      <c r="D10" s="26" t="s">
        <v>11</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8.xml><?xml version="1.0" encoding="utf-8"?>
<worksheet xmlns="http://schemas.openxmlformats.org/spreadsheetml/2006/main" xmlns:r="http://schemas.openxmlformats.org/officeDocument/2006/relationships">
  <sheetPr>
    <tabColor theme="0" tint="-0.4999699890613556"/>
    <pageSetUpPr fitToPage="1"/>
  </sheetPr>
  <dimension ref="A1:H14"/>
  <sheetViews>
    <sheetView showGridLines="0" zoomScale="110" zoomScaleNormal="110" zoomScaleSheetLayoutView="100" zoomScalePageLayoutView="0" workbookViewId="0" topLeftCell="A2">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6" customHeight="1">
      <c r="B1" s="2" t="str">
        <f>'Formularz oferty'!C4</f>
        <v>DFP.271.135.2018.AM</v>
      </c>
      <c r="E1" s="133"/>
      <c r="F1" s="133"/>
      <c r="G1" s="134" t="s">
        <v>105</v>
      </c>
      <c r="H1" s="134"/>
    </row>
    <row r="3" spans="2:8" ht="15">
      <c r="B3" s="5" t="s">
        <v>2</v>
      </c>
      <c r="C3" s="6">
        <v>27</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SUM(H9:H12)</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66.75" customHeight="1">
      <c r="A9" s="23" t="s">
        <v>1</v>
      </c>
      <c r="B9" s="96" t="s">
        <v>213</v>
      </c>
      <c r="C9" s="25">
        <v>60</v>
      </c>
      <c r="D9" s="26" t="s">
        <v>11</v>
      </c>
      <c r="E9" s="27"/>
      <c r="F9" s="27"/>
      <c r="G9" s="61"/>
      <c r="H9" s="29">
        <f>ROUND(ROUND(C9,2)*ROUND(G9,2),2)</f>
        <v>0</v>
      </c>
    </row>
    <row r="10" spans="1:8" ht="59.25" customHeight="1">
      <c r="A10" s="23" t="s">
        <v>84</v>
      </c>
      <c r="B10" s="97" t="s">
        <v>211</v>
      </c>
      <c r="C10" s="36">
        <v>60</v>
      </c>
      <c r="D10" s="100" t="s">
        <v>11</v>
      </c>
      <c r="E10" s="47"/>
      <c r="F10" s="47"/>
      <c r="G10" s="56"/>
      <c r="H10" s="29">
        <f>ROUND(ROUND(C10,2)*ROUND(G10,2),2)</f>
        <v>0</v>
      </c>
    </row>
    <row r="11" spans="1:8" ht="69.75" customHeight="1">
      <c r="A11" s="23" t="s">
        <v>85</v>
      </c>
      <c r="B11" s="97" t="s">
        <v>212</v>
      </c>
      <c r="C11" s="36">
        <v>30</v>
      </c>
      <c r="D11" s="100" t="s">
        <v>11</v>
      </c>
      <c r="E11" s="47"/>
      <c r="F11" s="47"/>
      <c r="G11" s="56"/>
      <c r="H11" s="29">
        <f>ROUND(ROUND(C11,2)*ROUND(G11,2),2)</f>
        <v>0</v>
      </c>
    </row>
    <row r="12" spans="1:8" ht="67.5" customHeight="1">
      <c r="A12" s="23" t="s">
        <v>86</v>
      </c>
      <c r="B12" s="97" t="s">
        <v>210</v>
      </c>
      <c r="C12" s="36">
        <v>15</v>
      </c>
      <c r="D12" s="26" t="s">
        <v>11</v>
      </c>
      <c r="E12" s="47"/>
      <c r="F12" s="47"/>
      <c r="G12" s="56"/>
      <c r="H12" s="29">
        <f>ROUND(ROUND(C12,2)*ROUND(G12,2),2)</f>
        <v>0</v>
      </c>
    </row>
    <row r="13" ht="15">
      <c r="B13" s="101"/>
    </row>
    <row r="14" ht="15">
      <c r="B14" s="101"/>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29.xml><?xml version="1.0" encoding="utf-8"?>
<worksheet xmlns="http://schemas.openxmlformats.org/spreadsheetml/2006/main" xmlns:r="http://schemas.openxmlformats.org/officeDocument/2006/relationships">
  <sheetPr>
    <tabColor rgb="FFFFC000"/>
    <pageSetUpPr fitToPage="1"/>
  </sheetPr>
  <dimension ref="A1:H12"/>
  <sheetViews>
    <sheetView showGridLines="0" zoomScale="120" zoomScaleNormal="120" zoomScaleSheetLayoutView="100" zoomScalePageLayoutView="0" workbookViewId="0" topLeftCell="A10">
      <selection activeCell="B11" sqref="B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28</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SUM(H9:H12)</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85.5" customHeight="1">
      <c r="A9" s="23" t="s">
        <v>1</v>
      </c>
      <c r="B9" s="24" t="s">
        <v>225</v>
      </c>
      <c r="C9" s="33">
        <v>400</v>
      </c>
      <c r="D9" s="34" t="s">
        <v>11</v>
      </c>
      <c r="E9" s="27"/>
      <c r="F9" s="27"/>
      <c r="G9" s="61"/>
      <c r="H9" s="29">
        <f>ROUND(ROUND(C9,2)*ROUND(G9,2),2)</f>
        <v>0</v>
      </c>
    </row>
    <row r="10" spans="1:8" ht="65.25" customHeight="1">
      <c r="A10" s="23" t="s">
        <v>84</v>
      </c>
      <c r="B10" s="47" t="s">
        <v>170</v>
      </c>
      <c r="C10" s="36">
        <v>30</v>
      </c>
      <c r="D10" s="34" t="s">
        <v>11</v>
      </c>
      <c r="E10" s="47"/>
      <c r="F10" s="47"/>
      <c r="G10" s="56"/>
      <c r="H10" s="29">
        <f>ROUND(ROUND(C10,2)*ROUND(G10,2),2)</f>
        <v>0</v>
      </c>
    </row>
    <row r="11" spans="1:8" ht="124.5" customHeight="1">
      <c r="A11" s="23" t="s">
        <v>85</v>
      </c>
      <c r="B11" s="47" t="s">
        <v>257</v>
      </c>
      <c r="C11" s="36">
        <v>22000</v>
      </c>
      <c r="D11" s="34" t="s">
        <v>11</v>
      </c>
      <c r="E11" s="47"/>
      <c r="F11" s="47"/>
      <c r="G11" s="56"/>
      <c r="H11" s="29">
        <f>ROUND(ROUND(C11,2)*ROUND(G11,2),2)</f>
        <v>0</v>
      </c>
    </row>
    <row r="12" spans="1:8" ht="78" customHeight="1">
      <c r="A12" s="23" t="s">
        <v>86</v>
      </c>
      <c r="B12" s="47" t="s">
        <v>256</v>
      </c>
      <c r="C12" s="36">
        <v>8000</v>
      </c>
      <c r="D12" s="34" t="s">
        <v>11</v>
      </c>
      <c r="E12" s="47"/>
      <c r="F12" s="47"/>
      <c r="G12" s="56"/>
      <c r="H12" s="29">
        <f>ROUND(ROUND(C12,2)*ROUND(G12,2),2)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sheetPr>
    <tabColor rgb="FFFFC000"/>
    <pageSetUpPr fitToPage="1"/>
  </sheetPr>
  <dimension ref="A1:H14"/>
  <sheetViews>
    <sheetView showGridLines="0" zoomScale="110" zoomScaleNormal="110" zoomScaleSheetLayoutView="80" zoomScalePageLayoutView="0" workbookViewId="0" topLeftCell="A7">
      <selection activeCell="B13" sqref="B13"/>
    </sheetView>
  </sheetViews>
  <sheetFormatPr defaultColWidth="11.375" defaultRowHeight="12.75"/>
  <cols>
    <col min="1" max="1" width="5.25390625" style="2" customWidth="1"/>
    <col min="2" max="2" width="99.00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25.875" style="2" customWidth="1"/>
    <col min="9" max="10" width="14.25390625" style="2" customWidth="1"/>
    <col min="11" max="16384" width="11.375" style="2" customWidth="1"/>
  </cols>
  <sheetData>
    <row r="1" spans="2:8" ht="15">
      <c r="B1" s="2" t="str">
        <f>'Formularz oferty'!C4</f>
        <v>DFP.271.135.2018.AM</v>
      </c>
      <c r="E1" s="133"/>
      <c r="F1" s="133"/>
      <c r="G1" s="134" t="s">
        <v>103</v>
      </c>
      <c r="H1" s="134"/>
    </row>
    <row r="2" ht="15">
      <c r="H2" s="3" t="s">
        <v>104</v>
      </c>
    </row>
    <row r="3" spans="2:8" ht="15">
      <c r="B3" s="5" t="s">
        <v>2</v>
      </c>
      <c r="C3" s="6">
        <v>2</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SUM(H9:H14)</f>
        <v>0</v>
      </c>
      <c r="G6" s="59"/>
      <c r="H6" s="16"/>
    </row>
    <row r="7" spans="1:8" ht="12.75" customHeight="1">
      <c r="A7" s="16"/>
      <c r="B7" s="12"/>
      <c r="C7" s="17"/>
      <c r="D7" s="18"/>
      <c r="E7" s="16"/>
      <c r="F7" s="16"/>
      <c r="G7" s="59"/>
      <c r="H7" s="16"/>
    </row>
    <row r="8" spans="1:8" s="22" customFormat="1" ht="42.75" customHeight="1">
      <c r="A8" s="32" t="s">
        <v>5</v>
      </c>
      <c r="B8" s="32" t="s">
        <v>7</v>
      </c>
      <c r="C8" s="39" t="s">
        <v>6</v>
      </c>
      <c r="D8" s="40"/>
      <c r="E8" s="32" t="s">
        <v>8</v>
      </c>
      <c r="F8" s="32" t="s">
        <v>9</v>
      </c>
      <c r="G8" s="60" t="s">
        <v>10</v>
      </c>
      <c r="H8" s="32" t="s">
        <v>3</v>
      </c>
    </row>
    <row r="9" spans="1:8" s="30" customFormat="1" ht="86.25" customHeight="1">
      <c r="A9" s="23" t="s">
        <v>1</v>
      </c>
      <c r="B9" s="24" t="s">
        <v>122</v>
      </c>
      <c r="C9" s="33">
        <v>200</v>
      </c>
      <c r="D9" s="26" t="s">
        <v>11</v>
      </c>
      <c r="E9" s="27"/>
      <c r="F9" s="27"/>
      <c r="G9" s="61"/>
      <c r="H9" s="29">
        <f aca="true" t="shared" si="0" ref="H9:H14">ROUND(ROUND(C9,2)*ROUND(G9,2),2)</f>
        <v>0</v>
      </c>
    </row>
    <row r="10" spans="1:8" ht="36" customHeight="1">
      <c r="A10" s="23" t="s">
        <v>84</v>
      </c>
      <c r="B10" s="47" t="s">
        <v>123</v>
      </c>
      <c r="C10" s="36">
        <v>250</v>
      </c>
      <c r="D10" s="26" t="s">
        <v>11</v>
      </c>
      <c r="E10" s="47"/>
      <c r="F10" s="47"/>
      <c r="G10" s="56"/>
      <c r="H10" s="29">
        <f t="shared" si="0"/>
        <v>0</v>
      </c>
    </row>
    <row r="11" spans="1:8" ht="26.25" customHeight="1">
      <c r="A11" s="23" t="s">
        <v>85</v>
      </c>
      <c r="B11" s="47" t="s">
        <v>124</v>
      </c>
      <c r="C11" s="54">
        <v>1100</v>
      </c>
      <c r="D11" s="26" t="s">
        <v>11</v>
      </c>
      <c r="E11" s="52"/>
      <c r="F11" s="52"/>
      <c r="G11" s="63"/>
      <c r="H11" s="29">
        <f t="shared" si="0"/>
        <v>0</v>
      </c>
    </row>
    <row r="12" spans="1:8" ht="96" customHeight="1">
      <c r="A12" s="23" t="s">
        <v>86</v>
      </c>
      <c r="B12" s="53" t="s">
        <v>255</v>
      </c>
      <c r="C12" s="36">
        <v>20000</v>
      </c>
      <c r="D12" s="26" t="s">
        <v>11</v>
      </c>
      <c r="E12" s="47"/>
      <c r="F12" s="47"/>
      <c r="G12" s="56"/>
      <c r="H12" s="29">
        <f t="shared" si="0"/>
        <v>0</v>
      </c>
    </row>
    <row r="13" spans="1:8" ht="65.25" customHeight="1">
      <c r="A13" s="23" t="s">
        <v>88</v>
      </c>
      <c r="B13" s="53" t="s">
        <v>219</v>
      </c>
      <c r="C13" s="36">
        <v>5000</v>
      </c>
      <c r="D13" s="26" t="s">
        <v>11</v>
      </c>
      <c r="E13" s="52"/>
      <c r="F13" s="47"/>
      <c r="G13" s="56"/>
      <c r="H13" s="29">
        <f t="shared" si="0"/>
        <v>0</v>
      </c>
    </row>
    <row r="14" spans="1:8" ht="52.5" customHeight="1">
      <c r="A14" s="23" t="s">
        <v>90</v>
      </c>
      <c r="B14" s="53" t="s">
        <v>125</v>
      </c>
      <c r="C14" s="36">
        <v>50</v>
      </c>
      <c r="D14" s="26" t="s">
        <v>11</v>
      </c>
      <c r="E14" s="47"/>
      <c r="F14" s="47"/>
      <c r="G14" s="56"/>
      <c r="H14" s="29">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1" r:id="rId1"/>
  <headerFooter alignWithMargins="0">
    <oddFooter>&amp;C&amp;"Times New Roman,Normalny"Strona &amp;P&amp;R&amp;"Times New Roman,Normalny"pieczęć i podpis osoby (osób) upoważnionej
do reprezentowania wykonawcy
</oddFooter>
  </headerFooter>
</worksheet>
</file>

<file path=xl/worksheets/sheet30.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20" zoomScaleNormal="12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29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48.75" customHeight="1">
      <c r="A9" s="23" t="s">
        <v>1</v>
      </c>
      <c r="B9" s="24" t="s">
        <v>171</v>
      </c>
      <c r="C9" s="25">
        <v>10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1.xml><?xml version="1.0" encoding="utf-8"?>
<worksheet xmlns="http://schemas.openxmlformats.org/spreadsheetml/2006/main" xmlns:r="http://schemas.openxmlformats.org/officeDocument/2006/relationships">
  <sheetPr>
    <tabColor theme="0" tint="-0.3499799966812134"/>
    <pageSetUpPr fitToPage="1"/>
  </sheetPr>
  <dimension ref="A1:H14"/>
  <sheetViews>
    <sheetView showGridLines="0" zoomScale="110" zoomScaleNormal="11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30</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SUM(H9:H14)</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40.5" customHeight="1">
      <c r="A9" s="23" t="s">
        <v>1</v>
      </c>
      <c r="B9" s="24" t="s">
        <v>172</v>
      </c>
      <c r="C9" s="33">
        <v>120</v>
      </c>
      <c r="D9" s="34" t="s">
        <v>11</v>
      </c>
      <c r="E9" s="27"/>
      <c r="F9" s="27"/>
      <c r="G9" s="61"/>
      <c r="H9" s="29">
        <f aca="true" t="shared" si="0" ref="H9:H14">ROUND(ROUND(C9,2)*ROUND(G9,2),2)</f>
        <v>0</v>
      </c>
    </row>
    <row r="10" spans="1:8" ht="27" customHeight="1">
      <c r="A10" s="23" t="s">
        <v>84</v>
      </c>
      <c r="B10" s="47" t="s">
        <v>177</v>
      </c>
      <c r="C10" s="36">
        <v>200</v>
      </c>
      <c r="D10" s="34" t="s">
        <v>11</v>
      </c>
      <c r="E10" s="47"/>
      <c r="F10" s="47"/>
      <c r="G10" s="56"/>
      <c r="H10" s="29">
        <f t="shared" si="0"/>
        <v>0</v>
      </c>
    </row>
    <row r="11" spans="1:8" ht="29.25" customHeight="1">
      <c r="A11" s="23" t="s">
        <v>85</v>
      </c>
      <c r="B11" s="47" t="s">
        <v>176</v>
      </c>
      <c r="C11" s="36">
        <v>200</v>
      </c>
      <c r="D11" s="34" t="s">
        <v>11</v>
      </c>
      <c r="E11" s="47"/>
      <c r="F11" s="47"/>
      <c r="G11" s="56"/>
      <c r="H11" s="29">
        <f t="shared" si="0"/>
        <v>0</v>
      </c>
    </row>
    <row r="12" spans="1:8" ht="27.75" customHeight="1">
      <c r="A12" s="23" t="s">
        <v>86</v>
      </c>
      <c r="B12" s="47" t="s">
        <v>175</v>
      </c>
      <c r="C12" s="36">
        <v>900</v>
      </c>
      <c r="D12" s="34" t="s">
        <v>11</v>
      </c>
      <c r="E12" s="47"/>
      <c r="F12" s="47"/>
      <c r="G12" s="56"/>
      <c r="H12" s="29">
        <f t="shared" si="0"/>
        <v>0</v>
      </c>
    </row>
    <row r="13" spans="1:8" ht="36" customHeight="1">
      <c r="A13" s="23" t="s">
        <v>88</v>
      </c>
      <c r="B13" s="47" t="s">
        <v>174</v>
      </c>
      <c r="C13" s="36">
        <v>10</v>
      </c>
      <c r="D13" s="34" t="s">
        <v>11</v>
      </c>
      <c r="E13" s="47"/>
      <c r="F13" s="47"/>
      <c r="G13" s="56"/>
      <c r="H13" s="29">
        <f t="shared" si="0"/>
        <v>0</v>
      </c>
    </row>
    <row r="14" spans="1:8" ht="32.25" customHeight="1">
      <c r="A14" s="23" t="s">
        <v>90</v>
      </c>
      <c r="B14" s="47" t="s">
        <v>173</v>
      </c>
      <c r="C14" s="36">
        <v>10</v>
      </c>
      <c r="D14" s="34" t="s">
        <v>11</v>
      </c>
      <c r="E14" s="47"/>
      <c r="F14" s="47"/>
      <c r="G14" s="56"/>
      <c r="H14" s="29">
        <f t="shared" si="0"/>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2.xml><?xml version="1.0" encoding="utf-8"?>
<worksheet xmlns="http://schemas.openxmlformats.org/spreadsheetml/2006/main" xmlns:r="http://schemas.openxmlformats.org/officeDocument/2006/relationships">
  <sheetPr>
    <tabColor theme="0" tint="-0.4999699890613556"/>
    <pageSetUpPr fitToPage="1"/>
  </sheetPr>
  <dimension ref="A1:H10"/>
  <sheetViews>
    <sheetView showGridLines="0" zoomScale="110" zoomScaleNormal="110" zoomScaleSheetLayoutView="100" zoomScalePageLayoutView="0" workbookViewId="0" topLeftCell="A1">
      <selection activeCell="H18" sqref="H18"/>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9" customHeight="1">
      <c r="B1" s="2" t="str">
        <f>'Formularz oferty'!C4</f>
        <v>DFP.271.135.2018.AM</v>
      </c>
      <c r="E1" s="133"/>
      <c r="F1" s="133"/>
      <c r="G1" s="134" t="s">
        <v>105</v>
      </c>
      <c r="H1" s="134"/>
    </row>
    <row r="3" spans="2:8" ht="15">
      <c r="B3" s="5" t="s">
        <v>2</v>
      </c>
      <c r="C3" s="6">
        <v>31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90" customHeight="1">
      <c r="A9" s="23" t="s">
        <v>1</v>
      </c>
      <c r="B9" s="96" t="s">
        <v>201</v>
      </c>
      <c r="C9" s="25">
        <v>10</v>
      </c>
      <c r="D9" s="98" t="s">
        <v>192</v>
      </c>
      <c r="E9" s="27"/>
      <c r="F9" s="27"/>
      <c r="G9" s="28"/>
      <c r="H9" s="29">
        <f>ROUND(ROUND(C9,2)*ROUND(G9,2),2)</f>
        <v>0</v>
      </c>
    </row>
    <row r="10" spans="1:8" ht="89.25" customHeight="1">
      <c r="A10" s="23" t="s">
        <v>84</v>
      </c>
      <c r="B10" s="97" t="s">
        <v>202</v>
      </c>
      <c r="C10" s="36">
        <v>500</v>
      </c>
      <c r="D10" s="98" t="s">
        <v>192</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3.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0" zoomScaleNormal="11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29.25" customHeight="1">
      <c r="B1" s="2" t="str">
        <f>'Formularz oferty'!C4</f>
        <v>DFP.271.135.2018.AM</v>
      </c>
      <c r="E1" s="133"/>
      <c r="F1" s="133"/>
      <c r="G1" s="134" t="s">
        <v>105</v>
      </c>
      <c r="H1" s="134"/>
    </row>
    <row r="3" spans="2:8" ht="15">
      <c r="B3" s="5" t="s">
        <v>2</v>
      </c>
      <c r="C3" s="6">
        <v>32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32" t="s">
        <v>5</v>
      </c>
      <c r="B8" s="32" t="s">
        <v>7</v>
      </c>
      <c r="C8" s="39" t="s">
        <v>6</v>
      </c>
      <c r="D8" s="40"/>
      <c r="E8" s="32" t="s">
        <v>8</v>
      </c>
      <c r="F8" s="32" t="s">
        <v>9</v>
      </c>
      <c r="G8" s="32" t="s">
        <v>10</v>
      </c>
      <c r="H8" s="32" t="s">
        <v>3</v>
      </c>
    </row>
    <row r="9" spans="1:8" s="30" customFormat="1" ht="97.5" customHeight="1">
      <c r="A9" s="23" t="s">
        <v>1</v>
      </c>
      <c r="B9" s="24" t="s">
        <v>178</v>
      </c>
      <c r="C9" s="25">
        <v>90</v>
      </c>
      <c r="D9" s="26" t="s">
        <v>11</v>
      </c>
      <c r="E9" s="27"/>
      <c r="F9" s="27"/>
      <c r="G9" s="28"/>
      <c r="H9" s="29">
        <f>ROUND(ROUND(C9,2)*ROUND(G9,2),2)</f>
        <v>0</v>
      </c>
    </row>
    <row r="10" ht="21" customHeight="1"/>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4.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0" zoomScaleNormal="11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2" t="str">
        <f>'Formularz oferty'!C4</f>
        <v>DFP.271.135.2018.AM</v>
      </c>
      <c r="E1" s="133"/>
      <c r="F1" s="133"/>
      <c r="G1" s="134" t="s">
        <v>105</v>
      </c>
      <c r="H1" s="134"/>
    </row>
    <row r="3" spans="2:8" ht="15">
      <c r="B3" s="5" t="s">
        <v>2</v>
      </c>
      <c r="C3" s="6">
        <v>33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48" customHeight="1">
      <c r="A9" s="23" t="s">
        <v>1</v>
      </c>
      <c r="B9" s="24" t="s">
        <v>179</v>
      </c>
      <c r="C9" s="25">
        <v>12000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5.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0" zoomScaleNormal="11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34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50.25" customHeight="1">
      <c r="A9" s="23" t="s">
        <v>1</v>
      </c>
      <c r="B9" s="24" t="s">
        <v>180</v>
      </c>
      <c r="C9" s="25">
        <v>10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6.xml><?xml version="1.0" encoding="utf-8"?>
<worksheet xmlns="http://schemas.openxmlformats.org/spreadsheetml/2006/main" xmlns:r="http://schemas.openxmlformats.org/officeDocument/2006/relationships">
  <sheetPr>
    <tabColor rgb="FFFFC000"/>
    <pageSetUpPr fitToPage="1"/>
  </sheetPr>
  <dimension ref="A1:H9"/>
  <sheetViews>
    <sheetView showGridLines="0" zoomScale="140" zoomScaleNormal="140" zoomScaleSheetLayoutView="100" zoomScalePageLayoutView="0" workbookViewId="0" topLeftCell="A2">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8.25" customHeight="1">
      <c r="B1" s="2" t="str">
        <f>'Formularz oferty'!C4</f>
        <v>DFP.271.135.2018.AM</v>
      </c>
      <c r="E1" s="133"/>
      <c r="F1" s="133"/>
      <c r="G1" s="134" t="s">
        <v>105</v>
      </c>
      <c r="H1" s="134"/>
    </row>
    <row r="3" spans="2:8" ht="15">
      <c r="B3" s="5" t="s">
        <v>2</v>
      </c>
      <c r="C3" s="6">
        <v>35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213" customHeight="1">
      <c r="A9" s="23" t="s">
        <v>1</v>
      </c>
      <c r="B9" s="24" t="s">
        <v>249</v>
      </c>
      <c r="C9" s="25">
        <v>16000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37.xml><?xml version="1.0" encoding="utf-8"?>
<worksheet xmlns="http://schemas.openxmlformats.org/spreadsheetml/2006/main" xmlns:r="http://schemas.openxmlformats.org/officeDocument/2006/relationships">
  <sheetPr>
    <tabColor theme="0" tint="-0.4999699890613556"/>
    <pageSetUpPr fitToPage="1"/>
  </sheetPr>
  <dimension ref="A1:H9"/>
  <sheetViews>
    <sheetView showGridLines="0" zoomScale="110" zoomScaleNormal="110" zoomScaleSheetLayoutView="100" zoomScalePageLayoutView="0" workbookViewId="0" topLeftCell="A1">
      <selection activeCell="F19" sqref="F1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6.75" customHeight="1">
      <c r="B1" s="2" t="str">
        <f>'Formularz oferty'!C4</f>
        <v>DFP.271.135.2018.AM</v>
      </c>
      <c r="E1" s="133"/>
      <c r="F1" s="133"/>
      <c r="G1" s="134" t="s">
        <v>105</v>
      </c>
      <c r="H1" s="134"/>
    </row>
    <row r="3" spans="2:8" ht="15">
      <c r="B3" s="5" t="s">
        <v>2</v>
      </c>
      <c r="C3" s="6">
        <v>36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66.75" customHeight="1">
      <c r="A9" s="23" t="s">
        <v>1</v>
      </c>
      <c r="B9" s="95" t="s">
        <v>181</v>
      </c>
      <c r="C9" s="25">
        <v>100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8.xml><?xml version="1.0" encoding="utf-8"?>
<worksheet xmlns="http://schemas.openxmlformats.org/spreadsheetml/2006/main" xmlns:r="http://schemas.openxmlformats.org/officeDocument/2006/relationships">
  <sheetPr>
    <tabColor theme="0" tint="-0.4999699890613556"/>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625" style="2" customWidth="1"/>
    <col min="8" max="8" width="18.25390625" style="2" customWidth="1"/>
    <col min="9" max="10" width="14.25390625" style="2" customWidth="1"/>
    <col min="11" max="16384" width="11.375" style="2" customWidth="1"/>
  </cols>
  <sheetData>
    <row r="1" spans="2:8" ht="39.75" customHeight="1">
      <c r="B1" s="2" t="str">
        <f>'Formularz oferty'!C4</f>
        <v>DFP.271.135.2018.AM</v>
      </c>
      <c r="E1" s="133"/>
      <c r="F1" s="133"/>
      <c r="G1" s="134" t="s">
        <v>105</v>
      </c>
      <c r="H1" s="134"/>
    </row>
    <row r="3" spans="2:8" ht="15">
      <c r="B3" s="5" t="s">
        <v>2</v>
      </c>
      <c r="C3" s="6">
        <v>37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72" customHeight="1">
      <c r="A9" s="23" t="s">
        <v>1</v>
      </c>
      <c r="B9" s="95" t="s">
        <v>203</v>
      </c>
      <c r="C9" s="25">
        <v>250</v>
      </c>
      <c r="D9" s="98" t="s">
        <v>192</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39.xml><?xml version="1.0" encoding="utf-8"?>
<worksheet xmlns="http://schemas.openxmlformats.org/spreadsheetml/2006/main" xmlns:r="http://schemas.openxmlformats.org/officeDocument/2006/relationships">
  <sheetPr>
    <tabColor theme="1" tint="0.49998000264167786"/>
    <pageSetUpPr fitToPage="1"/>
  </sheetPr>
  <dimension ref="A1:H10"/>
  <sheetViews>
    <sheetView showGridLines="0" zoomScale="120" zoomScaleNormal="120" zoomScaleSheetLayoutView="100" zoomScalePageLayoutView="0" workbookViewId="0" topLeftCell="A4">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75" customHeight="1">
      <c r="B1" s="2" t="str">
        <f>'Formularz oferty'!C4</f>
        <v>DFP.271.135.2018.AM</v>
      </c>
      <c r="E1" s="133"/>
      <c r="F1" s="133"/>
      <c r="G1" s="134" t="s">
        <v>105</v>
      </c>
      <c r="H1" s="134"/>
    </row>
    <row r="3" spans="2:8" ht="15">
      <c r="B3" s="5" t="s">
        <v>2</v>
      </c>
      <c r="C3" s="6">
        <v>38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47.25" customHeight="1">
      <c r="A9" s="23" t="s">
        <v>1</v>
      </c>
      <c r="B9" s="24" t="s">
        <v>195</v>
      </c>
      <c r="C9" s="25">
        <v>30</v>
      </c>
      <c r="D9" s="26" t="s">
        <v>11</v>
      </c>
      <c r="E9" s="27"/>
      <c r="F9" s="27"/>
      <c r="G9" s="28"/>
      <c r="H9" s="29">
        <f>ROUND(ROUND(C9,2)*ROUND(G9,2),2)</f>
        <v>0</v>
      </c>
    </row>
    <row r="10" spans="1:8" ht="57.75" customHeight="1">
      <c r="A10" s="23" t="s">
        <v>84</v>
      </c>
      <c r="B10" s="47" t="s">
        <v>209</v>
      </c>
      <c r="C10" s="36">
        <v>750</v>
      </c>
      <c r="D10" s="98" t="s">
        <v>11</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sheetPr>
    <tabColor rgb="FFFFC000"/>
    <pageSetUpPr fitToPage="1"/>
  </sheetPr>
  <dimension ref="A1:H25"/>
  <sheetViews>
    <sheetView showGridLines="0" zoomScale="110" zoomScaleNormal="110" zoomScaleSheetLayoutView="100" zoomScalePageLayoutView="0" workbookViewId="0" topLeftCell="A1">
      <selection activeCell="B12" sqref="B1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25390625" style="57" customWidth="1"/>
    <col min="8" max="8" width="26.125" style="2" customWidth="1"/>
    <col min="9" max="10" width="14.25390625" style="2" customWidth="1"/>
    <col min="11" max="16384" width="11.375" style="2" customWidth="1"/>
  </cols>
  <sheetData>
    <row r="1" spans="2:8" ht="15">
      <c r="B1" s="2" t="str">
        <f>'Formularz oferty'!C4</f>
        <v>DFP.271.135.2018.AM</v>
      </c>
      <c r="E1" s="133"/>
      <c r="F1" s="133"/>
      <c r="G1" s="134" t="s">
        <v>103</v>
      </c>
      <c r="H1" s="134"/>
    </row>
    <row r="2" ht="19.5" customHeight="1">
      <c r="H2" s="3" t="s">
        <v>104</v>
      </c>
    </row>
    <row r="3" spans="2:8" ht="15">
      <c r="B3" s="5" t="s">
        <v>2</v>
      </c>
      <c r="C3" s="6">
        <v>3</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SUM(H9:H25)</f>
        <v>0</v>
      </c>
      <c r="G6" s="59"/>
      <c r="H6" s="16"/>
    </row>
    <row r="7" spans="1:8" ht="12.75" customHeight="1">
      <c r="A7" s="16"/>
      <c r="B7" s="12"/>
      <c r="C7" s="17"/>
      <c r="D7" s="18"/>
      <c r="E7" s="16"/>
      <c r="F7" s="16"/>
      <c r="G7" s="59"/>
      <c r="H7" s="16"/>
    </row>
    <row r="8" spans="1:8" s="22" customFormat="1" ht="42.75" customHeight="1">
      <c r="A8" s="32" t="s">
        <v>5</v>
      </c>
      <c r="B8" s="32" t="s">
        <v>7</v>
      </c>
      <c r="C8" s="39" t="s">
        <v>6</v>
      </c>
      <c r="D8" s="40"/>
      <c r="E8" s="32" t="s">
        <v>8</v>
      </c>
      <c r="F8" s="32" t="s">
        <v>9</v>
      </c>
      <c r="G8" s="60" t="s">
        <v>10</v>
      </c>
      <c r="H8" s="32" t="s">
        <v>3</v>
      </c>
    </row>
    <row r="9" spans="1:8" s="30" customFormat="1" ht="98.25" customHeight="1">
      <c r="A9" s="23" t="s">
        <v>1</v>
      </c>
      <c r="B9" s="24" t="s">
        <v>127</v>
      </c>
      <c r="C9" s="33">
        <v>200</v>
      </c>
      <c r="D9" s="26" t="s">
        <v>11</v>
      </c>
      <c r="E9" s="27"/>
      <c r="F9" s="27"/>
      <c r="G9" s="61"/>
      <c r="H9" s="29">
        <f>ROUND(ROUND(C9,2)*ROUND(G9,2),2)</f>
        <v>0</v>
      </c>
    </row>
    <row r="10" spans="1:8" ht="106.5" customHeight="1">
      <c r="A10" s="23" t="s">
        <v>84</v>
      </c>
      <c r="B10" s="47" t="s">
        <v>128</v>
      </c>
      <c r="C10" s="36">
        <v>16000</v>
      </c>
      <c r="D10" s="26" t="s">
        <v>11</v>
      </c>
      <c r="E10" s="47"/>
      <c r="F10" s="47"/>
      <c r="G10" s="56"/>
      <c r="H10" s="29">
        <f aca="true" t="shared" si="0" ref="H10:H24">ROUND(ROUND(C10,2)*ROUND(G10,2),2)</f>
        <v>0</v>
      </c>
    </row>
    <row r="11" spans="1:8" ht="112.5" customHeight="1">
      <c r="A11" s="23" t="s">
        <v>85</v>
      </c>
      <c r="B11" s="47" t="s">
        <v>129</v>
      </c>
      <c r="C11" s="36">
        <v>100</v>
      </c>
      <c r="D11" s="26" t="s">
        <v>11</v>
      </c>
      <c r="E11" s="47"/>
      <c r="F11" s="47"/>
      <c r="G11" s="56"/>
      <c r="H11" s="29">
        <f t="shared" si="0"/>
        <v>0</v>
      </c>
    </row>
    <row r="12" spans="1:8" ht="84" customHeight="1">
      <c r="A12" s="23" t="s">
        <v>86</v>
      </c>
      <c r="B12" s="47" t="s">
        <v>130</v>
      </c>
      <c r="C12" s="36">
        <v>40000</v>
      </c>
      <c r="D12" s="26" t="s">
        <v>11</v>
      </c>
      <c r="E12" s="47"/>
      <c r="F12" s="47"/>
      <c r="G12" s="56"/>
      <c r="H12" s="29">
        <f t="shared" si="0"/>
        <v>0</v>
      </c>
    </row>
    <row r="13" spans="1:8" ht="152.25" customHeight="1">
      <c r="A13" s="23" t="s">
        <v>88</v>
      </c>
      <c r="B13" s="47" t="s">
        <v>234</v>
      </c>
      <c r="C13" s="36">
        <v>26000</v>
      </c>
      <c r="D13" s="26" t="s">
        <v>11</v>
      </c>
      <c r="E13" s="47"/>
      <c r="F13" s="47"/>
      <c r="G13" s="56"/>
      <c r="H13" s="29">
        <f t="shared" si="0"/>
        <v>0</v>
      </c>
    </row>
    <row r="14" spans="1:8" ht="24" customHeight="1">
      <c r="A14" s="23" t="s">
        <v>90</v>
      </c>
      <c r="B14" s="47" t="s">
        <v>131</v>
      </c>
      <c r="C14" s="36">
        <v>800</v>
      </c>
      <c r="D14" s="26" t="s">
        <v>11</v>
      </c>
      <c r="E14" s="47"/>
      <c r="F14" s="47"/>
      <c r="G14" s="56"/>
      <c r="H14" s="29">
        <f t="shared" si="0"/>
        <v>0</v>
      </c>
    </row>
    <row r="15" spans="1:8" ht="40.5" customHeight="1">
      <c r="A15" s="23" t="s">
        <v>92</v>
      </c>
      <c r="B15" s="47" t="s">
        <v>132</v>
      </c>
      <c r="C15" s="36">
        <v>100</v>
      </c>
      <c r="D15" s="26" t="s">
        <v>11</v>
      </c>
      <c r="E15" s="47"/>
      <c r="F15" s="47"/>
      <c r="G15" s="56"/>
      <c r="H15" s="29">
        <f t="shared" si="0"/>
        <v>0</v>
      </c>
    </row>
    <row r="16" spans="1:8" ht="94.5" customHeight="1">
      <c r="A16" s="23" t="s">
        <v>93</v>
      </c>
      <c r="B16" s="47" t="s">
        <v>246</v>
      </c>
      <c r="C16" s="36">
        <v>600</v>
      </c>
      <c r="D16" s="26" t="s">
        <v>11</v>
      </c>
      <c r="E16" s="47"/>
      <c r="F16" s="47"/>
      <c r="G16" s="56"/>
      <c r="H16" s="29">
        <f t="shared" si="0"/>
        <v>0</v>
      </c>
    </row>
    <row r="17" spans="1:8" ht="46.5" customHeight="1">
      <c r="A17" s="23" t="s">
        <v>107</v>
      </c>
      <c r="B17" s="47" t="s">
        <v>245</v>
      </c>
      <c r="C17" s="36">
        <v>15000</v>
      </c>
      <c r="D17" s="26" t="s">
        <v>11</v>
      </c>
      <c r="E17" s="47"/>
      <c r="F17" s="47"/>
      <c r="G17" s="56"/>
      <c r="H17" s="29">
        <f t="shared" si="0"/>
        <v>0</v>
      </c>
    </row>
    <row r="18" spans="1:8" ht="61.5" customHeight="1">
      <c r="A18" s="23" t="s">
        <v>108</v>
      </c>
      <c r="B18" s="47" t="s">
        <v>247</v>
      </c>
      <c r="C18" s="36">
        <v>5500</v>
      </c>
      <c r="D18" s="26" t="s">
        <v>11</v>
      </c>
      <c r="E18" s="47"/>
      <c r="F18" s="47"/>
      <c r="G18" s="56"/>
      <c r="H18" s="29">
        <f t="shared" si="0"/>
        <v>0</v>
      </c>
    </row>
    <row r="19" spans="1:8" ht="31.5" customHeight="1">
      <c r="A19" s="23" t="s">
        <v>109</v>
      </c>
      <c r="B19" s="47" t="s">
        <v>133</v>
      </c>
      <c r="C19" s="36">
        <v>200</v>
      </c>
      <c r="D19" s="26" t="s">
        <v>11</v>
      </c>
      <c r="E19" s="47"/>
      <c r="F19" s="47"/>
      <c r="G19" s="56"/>
      <c r="H19" s="29">
        <f t="shared" si="0"/>
        <v>0</v>
      </c>
    </row>
    <row r="20" spans="1:8" ht="123.75" customHeight="1">
      <c r="A20" s="23" t="s">
        <v>110</v>
      </c>
      <c r="B20" s="47" t="s">
        <v>233</v>
      </c>
      <c r="C20" s="36">
        <v>2000</v>
      </c>
      <c r="D20" s="26" t="s">
        <v>11</v>
      </c>
      <c r="E20" s="47"/>
      <c r="F20" s="47"/>
      <c r="G20" s="56"/>
      <c r="H20" s="29">
        <f t="shared" si="0"/>
        <v>0</v>
      </c>
    </row>
    <row r="21" spans="1:8" ht="74.25" customHeight="1">
      <c r="A21" s="23" t="s">
        <v>111</v>
      </c>
      <c r="B21" s="47" t="s">
        <v>134</v>
      </c>
      <c r="C21" s="36">
        <v>5000</v>
      </c>
      <c r="D21" s="26" t="s">
        <v>11</v>
      </c>
      <c r="E21" s="47"/>
      <c r="F21" s="47"/>
      <c r="G21" s="56"/>
      <c r="H21" s="29">
        <f t="shared" si="0"/>
        <v>0</v>
      </c>
    </row>
    <row r="22" spans="1:8" ht="52.5" customHeight="1">
      <c r="A22" s="23" t="s">
        <v>112</v>
      </c>
      <c r="B22" s="47" t="s">
        <v>135</v>
      </c>
      <c r="C22" s="36">
        <v>14000</v>
      </c>
      <c r="D22" s="26" t="s">
        <v>11</v>
      </c>
      <c r="E22" s="47"/>
      <c r="F22" s="47"/>
      <c r="G22" s="56"/>
      <c r="H22" s="29">
        <f t="shared" si="0"/>
        <v>0</v>
      </c>
    </row>
    <row r="23" spans="1:8" ht="27.75" customHeight="1">
      <c r="A23" s="23" t="s">
        <v>113</v>
      </c>
      <c r="B23" s="47" t="s">
        <v>136</v>
      </c>
      <c r="C23" s="36">
        <v>6000</v>
      </c>
      <c r="D23" s="26" t="s">
        <v>11</v>
      </c>
      <c r="E23" s="47"/>
      <c r="F23" s="47"/>
      <c r="G23" s="56"/>
      <c r="H23" s="29">
        <f t="shared" si="0"/>
        <v>0</v>
      </c>
    </row>
    <row r="24" spans="1:8" ht="63" customHeight="1">
      <c r="A24" s="23" t="s">
        <v>114</v>
      </c>
      <c r="B24" s="47" t="s">
        <v>137</v>
      </c>
      <c r="C24" s="36">
        <v>400</v>
      </c>
      <c r="D24" s="26" t="s">
        <v>11</v>
      </c>
      <c r="E24" s="47"/>
      <c r="F24" s="47"/>
      <c r="G24" s="56"/>
      <c r="H24" s="29">
        <f t="shared" si="0"/>
        <v>0</v>
      </c>
    </row>
    <row r="25" spans="1:8" ht="30" customHeight="1">
      <c r="A25" s="23" t="s">
        <v>126</v>
      </c>
      <c r="B25" s="99" t="s">
        <v>244</v>
      </c>
      <c r="C25" s="36">
        <v>200</v>
      </c>
      <c r="D25" s="98" t="s">
        <v>192</v>
      </c>
      <c r="E25" s="47"/>
      <c r="F25" s="47"/>
      <c r="G25" s="56"/>
      <c r="H25" s="29">
        <f>ROUND(ROUND(C25,2)*ROUND(G25,2),2)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2" r:id="rId1"/>
  <headerFooter alignWithMargins="0">
    <oddFooter>&amp;C&amp;"Times New Roman,Normalny"Strona &amp;P&amp;R&amp;"Times New Roman,Normalny"pieczęć i podpis osoby (osób) upoważnionej
do reprezentowania wykonawcy
</oddFooter>
  </headerFooter>
</worksheet>
</file>

<file path=xl/worksheets/sheet40.xml><?xml version="1.0" encoding="utf-8"?>
<worksheet xmlns="http://schemas.openxmlformats.org/spreadsheetml/2006/main" xmlns:r="http://schemas.openxmlformats.org/officeDocument/2006/relationships">
  <sheetPr>
    <tabColor rgb="FFFFC000"/>
    <pageSetUpPr fitToPage="1"/>
  </sheetPr>
  <dimension ref="A1:H10"/>
  <sheetViews>
    <sheetView showGridLines="0" zoomScale="120" zoomScaleNormal="120" zoomScaleSheetLayoutView="100" zoomScalePageLayoutView="0" workbookViewId="0" topLeftCell="A1">
      <selection activeCell="E17" sqref="E17"/>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5.25" customHeight="1">
      <c r="B1" s="2" t="str">
        <f>'Formularz oferty'!C4</f>
        <v>DFP.271.135.2018.AM</v>
      </c>
      <c r="E1" s="133"/>
      <c r="F1" s="133"/>
      <c r="G1" s="134" t="s">
        <v>105</v>
      </c>
      <c r="H1" s="134"/>
    </row>
    <row r="3" spans="2:8" ht="15">
      <c r="B3" s="5" t="s">
        <v>2</v>
      </c>
      <c r="C3" s="6">
        <v>39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71.25" customHeight="1">
      <c r="A9" s="23" t="s">
        <v>1</v>
      </c>
      <c r="B9" s="96" t="s">
        <v>194</v>
      </c>
      <c r="C9" s="25">
        <v>30</v>
      </c>
      <c r="D9" s="26" t="s">
        <v>11</v>
      </c>
      <c r="E9" s="27"/>
      <c r="F9" s="27"/>
      <c r="G9" s="28"/>
      <c r="H9" s="29">
        <f>ROUND(ROUND(C9,2)*ROUND(G9,2),2)</f>
        <v>0</v>
      </c>
    </row>
    <row r="10" spans="1:8" ht="83.25" customHeight="1">
      <c r="A10" s="23" t="s">
        <v>84</v>
      </c>
      <c r="B10" s="97" t="s">
        <v>218</v>
      </c>
      <c r="C10" s="36">
        <v>150</v>
      </c>
      <c r="D10" s="26" t="s">
        <v>11</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1.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2" t="str">
        <f>'Formularz oferty'!C4</f>
        <v>DFP.271.135.2018.AM</v>
      </c>
      <c r="E1" s="133"/>
      <c r="F1" s="133"/>
      <c r="G1" s="134" t="s">
        <v>105</v>
      </c>
      <c r="H1" s="134"/>
    </row>
    <row r="3" spans="2:8" ht="15">
      <c r="B3" s="5" t="s">
        <v>2</v>
      </c>
      <c r="C3" s="6">
        <v>40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29.25" customHeight="1">
      <c r="A9" s="23" t="s">
        <v>1</v>
      </c>
      <c r="B9" s="24" t="s">
        <v>182</v>
      </c>
      <c r="C9" s="25">
        <v>2000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2.xml><?xml version="1.0" encoding="utf-8"?>
<worksheet xmlns="http://schemas.openxmlformats.org/spreadsheetml/2006/main" xmlns:r="http://schemas.openxmlformats.org/officeDocument/2006/relationships">
  <sheetPr>
    <tabColor rgb="FFFFC000"/>
    <pageSetUpPr fitToPage="1"/>
  </sheetPr>
  <dimension ref="A1:H11"/>
  <sheetViews>
    <sheetView showGridLines="0" zoomScaleSheetLayoutView="100" zoomScalePageLayoutView="0" workbookViewId="0" topLeftCell="A7">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29.25" customHeight="1">
      <c r="B1" s="2" t="str">
        <f>'Formularz oferty'!C4</f>
        <v>DFP.271.135.2018.AM</v>
      </c>
      <c r="E1" s="133"/>
      <c r="F1" s="133"/>
      <c r="G1" s="134" t="s">
        <v>105</v>
      </c>
      <c r="H1" s="134"/>
    </row>
    <row r="3" spans="2:8" ht="15">
      <c r="B3" s="5" t="s">
        <v>2</v>
      </c>
      <c r="C3" s="6">
        <v>41</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SUM(H9:H11)</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122.25" customHeight="1">
      <c r="A9" s="23" t="s">
        <v>1</v>
      </c>
      <c r="B9" s="24" t="s">
        <v>238</v>
      </c>
      <c r="C9" s="25">
        <v>1200</v>
      </c>
      <c r="D9" s="26" t="s">
        <v>11</v>
      </c>
      <c r="E9" s="27"/>
      <c r="F9" s="27"/>
      <c r="G9" s="61"/>
      <c r="H9" s="29">
        <f>ROUND(ROUND(C9,2)*ROUND(G9,2),2)</f>
        <v>0</v>
      </c>
    </row>
    <row r="10" spans="1:8" ht="125.25" customHeight="1">
      <c r="A10" s="23" t="s">
        <v>84</v>
      </c>
      <c r="B10" s="47" t="s">
        <v>239</v>
      </c>
      <c r="C10" s="36">
        <v>50</v>
      </c>
      <c r="D10" s="26" t="s">
        <v>11</v>
      </c>
      <c r="E10" s="47"/>
      <c r="F10" s="47"/>
      <c r="G10" s="56"/>
      <c r="H10" s="29">
        <f>ROUND(ROUND(C10,2)*ROUND(G10,2),2)</f>
        <v>0</v>
      </c>
    </row>
    <row r="11" spans="1:8" ht="138" customHeight="1">
      <c r="A11" s="23" t="s">
        <v>85</v>
      </c>
      <c r="B11" s="47" t="s">
        <v>240</v>
      </c>
      <c r="C11" s="36">
        <v>50</v>
      </c>
      <c r="D11" s="26" t="s">
        <v>11</v>
      </c>
      <c r="E11" s="47"/>
      <c r="F11" s="47"/>
      <c r="G11" s="56"/>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3.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2" t="str">
        <f>'Formularz oferty'!C4</f>
        <v>DFP.271.135.2018.AM</v>
      </c>
      <c r="E1" s="133"/>
      <c r="F1" s="133"/>
      <c r="G1" s="134" t="s">
        <v>105</v>
      </c>
      <c r="H1" s="134"/>
    </row>
    <row r="3" spans="2:8" ht="15">
      <c r="B3" s="5" t="s">
        <v>2</v>
      </c>
      <c r="C3" s="6">
        <v>42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88.5" customHeight="1">
      <c r="A9" s="23" t="s">
        <v>1</v>
      </c>
      <c r="B9" s="24" t="s">
        <v>183</v>
      </c>
      <c r="C9" s="25">
        <v>700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4.xml><?xml version="1.0" encoding="utf-8"?>
<worksheet xmlns="http://schemas.openxmlformats.org/spreadsheetml/2006/main" xmlns:r="http://schemas.openxmlformats.org/officeDocument/2006/relationships">
  <sheetPr>
    <tabColor theme="0" tint="-0.3499799966812134"/>
    <pageSetUpPr fitToPage="1"/>
  </sheetPr>
  <dimension ref="A1:H10"/>
  <sheetViews>
    <sheetView showGridLines="0" zoomScale="110" zoomScaleNormal="11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75" customHeight="1">
      <c r="B1" s="2" t="str">
        <f>'Formularz oferty'!C4</f>
        <v>DFP.271.135.2018.AM</v>
      </c>
      <c r="E1" s="133"/>
      <c r="F1" s="133"/>
      <c r="G1" s="134" t="s">
        <v>105</v>
      </c>
      <c r="H1" s="134"/>
    </row>
    <row r="3" spans="2:8" ht="15">
      <c r="B3" s="5" t="s">
        <v>2</v>
      </c>
      <c r="C3" s="6">
        <v>43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41.25" customHeight="1">
      <c r="A9" s="23" t="s">
        <v>1</v>
      </c>
      <c r="B9" s="24" t="s">
        <v>184</v>
      </c>
      <c r="C9" s="25">
        <v>20</v>
      </c>
      <c r="D9" s="26" t="s">
        <v>193</v>
      </c>
      <c r="E9" s="27"/>
      <c r="F9" s="27"/>
      <c r="G9" s="28"/>
      <c r="H9" s="29">
        <f>ROUND(ROUND(C9,2)*ROUND(G9,2),2)</f>
        <v>0</v>
      </c>
    </row>
    <row r="10" spans="1:8" ht="33" customHeight="1">
      <c r="A10" s="23" t="s">
        <v>84</v>
      </c>
      <c r="B10" s="47" t="s">
        <v>185</v>
      </c>
      <c r="C10" s="36">
        <v>20</v>
      </c>
      <c r="D10" s="26" t="s">
        <v>193</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5.xml><?xml version="1.0" encoding="utf-8"?>
<worksheet xmlns="http://schemas.openxmlformats.org/spreadsheetml/2006/main" xmlns:r="http://schemas.openxmlformats.org/officeDocument/2006/relationships">
  <sheetPr>
    <tabColor rgb="FFFFC000"/>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4.5" customHeight="1">
      <c r="B1" s="2" t="str">
        <f>'Formularz oferty'!C4</f>
        <v>DFP.271.135.2018.AM</v>
      </c>
      <c r="E1" s="133"/>
      <c r="F1" s="133"/>
      <c r="G1" s="134" t="s">
        <v>105</v>
      </c>
      <c r="H1" s="134"/>
    </row>
    <row r="3" spans="2:8" ht="15">
      <c r="B3" s="5" t="s">
        <v>2</v>
      </c>
      <c r="C3" s="6">
        <v>44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17.75" customHeight="1">
      <c r="A9" s="23" t="s">
        <v>1</v>
      </c>
      <c r="B9" s="24" t="s">
        <v>221</v>
      </c>
      <c r="C9" s="25">
        <v>200</v>
      </c>
      <c r="D9" s="26" t="s">
        <v>192</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6.xml><?xml version="1.0" encoding="utf-8"?>
<worksheet xmlns="http://schemas.openxmlformats.org/spreadsheetml/2006/main" xmlns:r="http://schemas.openxmlformats.org/officeDocument/2006/relationships">
  <sheetPr>
    <tabColor rgb="FFFFC000"/>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8.25" customHeight="1">
      <c r="B1" s="2" t="str">
        <f>'Formularz oferty'!C4</f>
        <v>DFP.271.135.2018.AM</v>
      </c>
      <c r="E1" s="133"/>
      <c r="F1" s="133"/>
      <c r="G1" s="134" t="s">
        <v>105</v>
      </c>
      <c r="H1" s="134"/>
    </row>
    <row r="3" spans="2:8" ht="15">
      <c r="B3" s="5" t="s">
        <v>2</v>
      </c>
      <c r="C3" s="6">
        <v>45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56.75" customHeight="1">
      <c r="A9" s="23" t="s">
        <v>1</v>
      </c>
      <c r="B9" s="24" t="s">
        <v>251</v>
      </c>
      <c r="C9" s="25">
        <v>1900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7.xml><?xml version="1.0" encoding="utf-8"?>
<worksheet xmlns="http://schemas.openxmlformats.org/spreadsheetml/2006/main" xmlns:r="http://schemas.openxmlformats.org/officeDocument/2006/relationships">
  <sheetPr>
    <tabColor theme="0" tint="-0.4999699890613556"/>
    <pageSetUpPr fitToPage="1"/>
  </sheetPr>
  <dimension ref="A1:H10"/>
  <sheetViews>
    <sheetView showGridLines="0" zoomScale="110" zoomScaleNormal="110" zoomScaleSheetLayoutView="100" zoomScalePageLayoutView="0" workbookViewId="0" topLeftCell="A1">
      <selection activeCell="G23" sqref="G23"/>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46</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54" customHeight="1">
      <c r="A9" s="23" t="s">
        <v>1</v>
      </c>
      <c r="B9" s="95" t="s">
        <v>204</v>
      </c>
      <c r="C9" s="25">
        <v>2000</v>
      </c>
      <c r="D9" s="98" t="s">
        <v>192</v>
      </c>
      <c r="E9" s="27"/>
      <c r="F9" s="27"/>
      <c r="G9" s="28"/>
      <c r="H9" s="29">
        <f>ROUND(ROUND(C9,2)*ROUND(G9,2),2)</f>
        <v>0</v>
      </c>
    </row>
    <row r="10" spans="1:8" ht="42" customHeight="1">
      <c r="A10" s="23" t="s">
        <v>84</v>
      </c>
      <c r="B10" s="47" t="s">
        <v>186</v>
      </c>
      <c r="C10" s="36">
        <v>400</v>
      </c>
      <c r="D10" s="26" t="s">
        <v>11</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48.xml><?xml version="1.0" encoding="utf-8"?>
<worksheet xmlns="http://schemas.openxmlformats.org/spreadsheetml/2006/main" xmlns:r="http://schemas.openxmlformats.org/officeDocument/2006/relationships">
  <sheetPr>
    <tabColor rgb="FFFFC000"/>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2.25" customHeight="1">
      <c r="B1" s="2" t="str">
        <f>'Formularz oferty'!C4</f>
        <v>DFP.271.135.2018.AM</v>
      </c>
      <c r="E1" s="133"/>
      <c r="F1" s="133"/>
      <c r="G1" s="134" t="s">
        <v>105</v>
      </c>
      <c r="H1" s="134"/>
    </row>
    <row r="3" spans="2:8" ht="15">
      <c r="B3" s="5" t="s">
        <v>2</v>
      </c>
      <c r="C3" s="6">
        <v>47</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75.5" customHeight="1">
      <c r="A9" s="23" t="s">
        <v>1</v>
      </c>
      <c r="B9" s="96" t="s">
        <v>241</v>
      </c>
      <c r="C9" s="25">
        <v>700</v>
      </c>
      <c r="D9" s="98" t="s">
        <v>215</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49.xml><?xml version="1.0" encoding="utf-8"?>
<worksheet xmlns="http://schemas.openxmlformats.org/spreadsheetml/2006/main" xmlns:r="http://schemas.openxmlformats.org/officeDocument/2006/relationships">
  <sheetPr>
    <tabColor theme="0" tint="-0.4999699890613556"/>
    <pageSetUpPr fitToPage="1"/>
  </sheetPr>
  <dimension ref="A1:H9"/>
  <sheetViews>
    <sheetView showGridLines="0" zoomScale="110" zoomScaleNormal="110" zoomScaleSheetLayoutView="100" zoomScalePageLayoutView="0" workbookViewId="0" topLeftCell="A1">
      <selection activeCell="H25" sqref="H25"/>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48</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61.5" customHeight="1">
      <c r="A9" s="23" t="s">
        <v>1</v>
      </c>
      <c r="B9" s="96" t="s">
        <v>187</v>
      </c>
      <c r="C9" s="25">
        <v>540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sheetPr>
    <tabColor rgb="FFFFC000"/>
    <pageSetUpPr fitToPage="1"/>
  </sheetPr>
  <dimension ref="A1:H11"/>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27.125" style="2" customWidth="1"/>
    <col min="9" max="10" width="14.25390625" style="2" customWidth="1"/>
    <col min="11" max="16384" width="11.375" style="2" customWidth="1"/>
  </cols>
  <sheetData>
    <row r="1" spans="2:8" ht="15">
      <c r="B1" s="2" t="str">
        <f>'Formularz oferty'!C4</f>
        <v>DFP.271.135.2018.AM</v>
      </c>
      <c r="E1" s="133"/>
      <c r="F1" s="133"/>
      <c r="G1" s="134" t="s">
        <v>103</v>
      </c>
      <c r="H1" s="134"/>
    </row>
    <row r="2" ht="15">
      <c r="H2" s="3" t="s">
        <v>104</v>
      </c>
    </row>
    <row r="3" spans="2:8" ht="15">
      <c r="B3" s="5" t="s">
        <v>2</v>
      </c>
      <c r="C3" s="6">
        <v>4</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SUM(H9:H11)</f>
        <v>0</v>
      </c>
      <c r="G6" s="59"/>
      <c r="H6" s="16"/>
    </row>
    <row r="7" spans="1:8" ht="12.75" customHeight="1">
      <c r="A7" s="16"/>
      <c r="B7" s="12"/>
      <c r="C7" s="17"/>
      <c r="D7" s="18"/>
      <c r="E7" s="16"/>
      <c r="F7" s="16"/>
      <c r="G7" s="59"/>
      <c r="H7" s="16"/>
    </row>
    <row r="8" spans="1:8" s="22" customFormat="1" ht="42.75" customHeight="1">
      <c r="A8" s="32" t="s">
        <v>5</v>
      </c>
      <c r="B8" s="32" t="s">
        <v>7</v>
      </c>
      <c r="C8" s="39" t="s">
        <v>6</v>
      </c>
      <c r="D8" s="40"/>
      <c r="E8" s="32" t="s">
        <v>8</v>
      </c>
      <c r="F8" s="32" t="s">
        <v>9</v>
      </c>
      <c r="G8" s="60" t="s">
        <v>10</v>
      </c>
      <c r="H8" s="32" t="s">
        <v>3</v>
      </c>
    </row>
    <row r="9" spans="1:8" s="30" customFormat="1" ht="66.75" customHeight="1">
      <c r="A9" s="23" t="s">
        <v>1</v>
      </c>
      <c r="B9" s="24" t="s">
        <v>248</v>
      </c>
      <c r="C9" s="33">
        <v>60000</v>
      </c>
      <c r="D9" s="26" t="s">
        <v>11</v>
      </c>
      <c r="E9" s="27"/>
      <c r="F9" s="27"/>
      <c r="G9" s="61"/>
      <c r="H9" s="29">
        <f>ROUND(ROUND(C9,2)*ROUND(G9,2),2)</f>
        <v>0</v>
      </c>
    </row>
    <row r="10" spans="1:8" ht="37.5" customHeight="1">
      <c r="A10" s="23" t="s">
        <v>84</v>
      </c>
      <c r="B10" s="47" t="s">
        <v>138</v>
      </c>
      <c r="C10" s="36">
        <v>8000</v>
      </c>
      <c r="D10" s="26" t="s">
        <v>11</v>
      </c>
      <c r="E10" s="47"/>
      <c r="F10" s="47"/>
      <c r="G10" s="56"/>
      <c r="H10" s="29">
        <f>ROUND(ROUND(C10,2)*ROUND(G10,2),2)</f>
        <v>0</v>
      </c>
    </row>
    <row r="11" spans="1:8" ht="27.75" customHeight="1">
      <c r="A11" s="23" t="s">
        <v>85</v>
      </c>
      <c r="B11" s="47" t="s">
        <v>139</v>
      </c>
      <c r="C11" s="36">
        <v>15000</v>
      </c>
      <c r="D11" s="26" t="s">
        <v>11</v>
      </c>
      <c r="E11" s="47"/>
      <c r="F11" s="47"/>
      <c r="G11" s="56"/>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1" r:id="rId1"/>
  <headerFooter alignWithMargins="0">
    <oddFooter>&amp;C&amp;"Times New Roman,Normalny"Strona &amp;P&amp;R&amp;"Times New Roman,Normalny"pieczęć i podpis osoby (osób) upoważnionej
do reprezentowania wykonawcy
</oddFooter>
  </headerFooter>
</worksheet>
</file>

<file path=xl/worksheets/sheet50.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0" zoomScaleNormal="110" zoomScaleSheetLayoutView="100" zoomScalePageLayoutView="0" workbookViewId="0" topLeftCell="A1">
      <selection activeCell="B2" sqref="B2"/>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6.75" customHeight="1">
      <c r="B1" s="2" t="str">
        <f>'Formularz oferty'!C4</f>
        <v>DFP.271.135.2018.AM</v>
      </c>
      <c r="E1" s="133"/>
      <c r="F1" s="133"/>
      <c r="G1" s="134" t="s">
        <v>105</v>
      </c>
      <c r="H1" s="134"/>
    </row>
    <row r="3" spans="2:8" ht="15">
      <c r="B3" s="5" t="s">
        <v>2</v>
      </c>
      <c r="C3" s="6">
        <v>49</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29.25" customHeight="1">
      <c r="A9" s="23" t="s">
        <v>1</v>
      </c>
      <c r="B9" s="24" t="s">
        <v>188</v>
      </c>
      <c r="C9" s="25">
        <v>300</v>
      </c>
      <c r="D9" s="26" t="s">
        <v>11</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1.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SheetLayoutView="100" zoomScalePageLayoutView="0" workbookViewId="0" topLeftCell="A1">
      <selection activeCell="B17" sqref="B17"/>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50</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54" customHeight="1">
      <c r="A9" s="23" t="s">
        <v>1</v>
      </c>
      <c r="B9" s="24" t="s">
        <v>189</v>
      </c>
      <c r="C9" s="25">
        <v>1300</v>
      </c>
      <c r="D9" s="26" t="s">
        <v>11</v>
      </c>
      <c r="E9" s="27"/>
      <c r="F9" s="27"/>
      <c r="G9" s="28"/>
      <c r="H9" s="29">
        <f>ROUND(ROUND(C9,2)*ROUND(G9,2),2)</f>
        <v>0</v>
      </c>
    </row>
    <row r="12" ht="18" customHeight="1"/>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2.xml><?xml version="1.0" encoding="utf-8"?>
<worksheet xmlns="http://schemas.openxmlformats.org/spreadsheetml/2006/main" xmlns:r="http://schemas.openxmlformats.org/officeDocument/2006/relationships">
  <sheetPr>
    <tabColor theme="0" tint="-0.4999699890613556"/>
    <pageSetUpPr fitToPage="1"/>
  </sheetPr>
  <dimension ref="A1:H9"/>
  <sheetViews>
    <sheetView showGridLines="0" zoomScale="110" zoomScaleNormal="110" zoomScaleSheetLayoutView="100" zoomScalePageLayoutView="0" workbookViewId="0" topLeftCell="A1">
      <selection activeCell="F23" sqref="F23:F24"/>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6" customHeight="1">
      <c r="B1" s="2" t="str">
        <f>'Formularz oferty'!C4</f>
        <v>DFP.271.135.2018.AM</v>
      </c>
      <c r="E1" s="133"/>
      <c r="F1" s="133"/>
      <c r="G1" s="134" t="s">
        <v>105</v>
      </c>
      <c r="H1" s="134"/>
    </row>
    <row r="3" spans="2:8" ht="15">
      <c r="B3" s="5" t="s">
        <v>2</v>
      </c>
      <c r="C3" s="6">
        <v>51</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62.25" customHeight="1">
      <c r="A9" s="23" t="s">
        <v>1</v>
      </c>
      <c r="B9" s="96" t="s">
        <v>206</v>
      </c>
      <c r="C9" s="25">
        <v>20000</v>
      </c>
      <c r="D9" s="98" t="s">
        <v>205</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3.xml><?xml version="1.0" encoding="utf-8"?>
<worksheet xmlns="http://schemas.openxmlformats.org/spreadsheetml/2006/main" xmlns:r="http://schemas.openxmlformats.org/officeDocument/2006/relationships">
  <sheetPr>
    <tabColor theme="0" tint="-0.4999699890613556"/>
    <pageSetUpPr fitToPage="1"/>
  </sheetPr>
  <dimension ref="A1:H11"/>
  <sheetViews>
    <sheetView showGridLines="0" zoomScale="120" zoomScaleNormal="120" zoomScaleSheetLayoutView="100" zoomScalePageLayoutView="0" workbookViewId="0" topLeftCell="A1">
      <selection activeCell="F19" sqref="F1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2.25" customHeight="1">
      <c r="B1" s="2" t="str">
        <f>'Formularz oferty'!C4</f>
        <v>DFP.271.135.2018.AM</v>
      </c>
      <c r="E1" s="133"/>
      <c r="F1" s="133"/>
      <c r="G1" s="134" t="s">
        <v>105</v>
      </c>
      <c r="H1" s="134"/>
    </row>
    <row r="3" spans="2:8" ht="15">
      <c r="B3" s="5" t="s">
        <v>2</v>
      </c>
      <c r="C3" s="6">
        <v>52</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SUM(H9:H11)</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40.5" customHeight="1">
      <c r="A9" s="23" t="s">
        <v>1</v>
      </c>
      <c r="B9" s="24" t="s">
        <v>190</v>
      </c>
      <c r="C9" s="25">
        <v>180</v>
      </c>
      <c r="D9" s="26" t="s">
        <v>11</v>
      </c>
      <c r="E9" s="27"/>
      <c r="F9" s="27"/>
      <c r="G9" s="61"/>
      <c r="H9" s="29">
        <f>ROUND(ROUND(C9,2)*ROUND(G9,2),2)</f>
        <v>0</v>
      </c>
    </row>
    <row r="10" spans="1:8" ht="53.25" customHeight="1">
      <c r="A10" s="23" t="s">
        <v>84</v>
      </c>
      <c r="B10" s="99" t="s">
        <v>207</v>
      </c>
      <c r="C10" s="36">
        <v>30</v>
      </c>
      <c r="D10" s="98" t="s">
        <v>192</v>
      </c>
      <c r="E10" s="47"/>
      <c r="F10" s="47"/>
      <c r="G10" s="56"/>
      <c r="H10" s="29">
        <f>ROUND(ROUND(C10,2)*ROUND(G10,2),2)</f>
        <v>0</v>
      </c>
    </row>
    <row r="11" spans="1:8" ht="69.75" customHeight="1">
      <c r="A11" s="23" t="s">
        <v>85</v>
      </c>
      <c r="B11" s="99" t="s">
        <v>208</v>
      </c>
      <c r="C11" s="36">
        <v>120</v>
      </c>
      <c r="D11" s="98" t="s">
        <v>192</v>
      </c>
      <c r="E11" s="47"/>
      <c r="F11" s="47"/>
      <c r="G11" s="56"/>
      <c r="H11" s="29">
        <f>ROUND(ROUND(C11,2)*ROUND(G11,2),2)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54.xml><?xml version="1.0" encoding="utf-8"?>
<worksheet xmlns="http://schemas.openxmlformats.org/spreadsheetml/2006/main" xmlns:r="http://schemas.openxmlformats.org/officeDocument/2006/relationships">
  <sheetPr>
    <tabColor rgb="FFFFC000"/>
    <pageSetUpPr fitToPage="1"/>
  </sheetPr>
  <dimension ref="A1:H9"/>
  <sheetViews>
    <sheetView showGridLines="0" zoomScale="110" zoomScaleNormal="110"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3" customHeight="1">
      <c r="B1" s="2" t="str">
        <f>'Formularz oferty'!C4</f>
        <v>DFP.271.135.2018.AM</v>
      </c>
      <c r="E1" s="133"/>
      <c r="F1" s="133"/>
      <c r="G1" s="134" t="s">
        <v>105</v>
      </c>
      <c r="H1" s="134"/>
    </row>
    <row r="3" spans="2:8" ht="15">
      <c r="B3" s="5" t="s">
        <v>2</v>
      </c>
      <c r="C3" s="6">
        <v>53</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47" customHeight="1">
      <c r="A9" s="23" t="s">
        <v>1</v>
      </c>
      <c r="B9" s="95" t="s">
        <v>250</v>
      </c>
      <c r="C9" s="25">
        <v>4000</v>
      </c>
      <c r="D9" s="98" t="s">
        <v>192</v>
      </c>
      <c r="E9" s="27"/>
      <c r="F9" s="27"/>
      <c r="G9" s="28"/>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55.xml><?xml version="1.0" encoding="utf-8"?>
<worksheet xmlns="http://schemas.openxmlformats.org/spreadsheetml/2006/main" xmlns:r="http://schemas.openxmlformats.org/officeDocument/2006/relationships">
  <sheetPr>
    <tabColor theme="0" tint="-0.3499799966812134"/>
    <pageSetUpPr fitToPage="1"/>
  </sheetPr>
  <dimension ref="A1:J14"/>
  <sheetViews>
    <sheetView showGridLines="0" zoomScale="120" zoomScaleNormal="120" zoomScaleSheetLayoutView="100" zoomScalePageLayoutView="0" workbookViewId="0" topLeftCell="A1">
      <selection activeCell="F21" sqref="F21"/>
    </sheetView>
  </sheetViews>
  <sheetFormatPr defaultColWidth="11.375" defaultRowHeight="12.75"/>
  <cols>
    <col min="1" max="1" width="5.25390625" style="2" customWidth="1"/>
    <col min="2" max="2" width="97.25390625" style="2" customWidth="1"/>
    <col min="3" max="3" width="8.25390625" style="4" customWidth="1"/>
    <col min="4" max="4" width="11.37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10" ht="39.75" customHeight="1">
      <c r="B1" s="2" t="str">
        <f>'Formularz oferty'!C4</f>
        <v>DFP.271.135.2018.AM</v>
      </c>
      <c r="E1" s="133"/>
      <c r="F1" s="133"/>
      <c r="G1" s="134"/>
      <c r="H1" s="134"/>
      <c r="I1" s="134" t="s">
        <v>105</v>
      </c>
      <c r="J1" s="134"/>
    </row>
    <row r="3" spans="2:8" ht="15">
      <c r="B3" s="5" t="s">
        <v>2</v>
      </c>
      <c r="C3" s="6">
        <v>54</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SUM(H9:H9)</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36.75" customHeight="1">
      <c r="A9" s="23" t="s">
        <v>1</v>
      </c>
      <c r="B9" s="24" t="s">
        <v>191</v>
      </c>
      <c r="C9" s="25">
        <v>100</v>
      </c>
      <c r="D9" s="26" t="s">
        <v>11</v>
      </c>
      <c r="E9" s="27"/>
      <c r="F9" s="27"/>
      <c r="G9" s="28"/>
      <c r="H9" s="29">
        <f>ROUND(ROUND(C9,2)*ROUND(G9,2),2)</f>
        <v>0</v>
      </c>
    </row>
    <row r="13" spans="1:10" ht="15">
      <c r="A13" s="46"/>
      <c r="B13" s="44"/>
      <c r="C13" s="45"/>
      <c r="D13" s="45"/>
      <c r="E13" s="44"/>
      <c r="F13" s="31"/>
      <c r="G13" s="31"/>
      <c r="H13" s="31"/>
      <c r="I13" s="42"/>
      <c r="J13" s="43"/>
    </row>
    <row r="14" spans="1:10" ht="15">
      <c r="A14" s="46"/>
      <c r="B14" s="44"/>
      <c r="C14" s="45"/>
      <c r="D14" s="45"/>
      <c r="E14" s="44"/>
      <c r="F14" s="31"/>
      <c r="G14" s="31"/>
      <c r="H14" s="31"/>
      <c r="I14" s="42"/>
      <c r="J14" s="43"/>
    </row>
  </sheetData>
  <sheetProtection/>
  <mergeCells count="3">
    <mergeCell ref="E1:F1"/>
    <mergeCell ref="G1:H1"/>
    <mergeCell ref="I1:J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4"/>
  <headerFooter alignWithMargins="0">
    <oddFooter>&amp;C&amp;"Times New Roman,Normalny"Strona &amp;P&amp;R&amp;"Times New Roman,Normalny"pieczęć i podpis osoby (osób) upoważnionej
do reprezentowania wykonawcy
</oddFooter>
  </headerFooter>
</worksheet>
</file>

<file path=xl/worksheets/sheet56.xml><?xml version="1.0" encoding="utf-8"?>
<worksheet xmlns="http://schemas.openxmlformats.org/spreadsheetml/2006/main" xmlns:r="http://schemas.openxmlformats.org/officeDocument/2006/relationships">
  <sheetPr>
    <tabColor rgb="FFFFC000"/>
    <pageSetUpPr fitToPage="1"/>
  </sheetPr>
  <dimension ref="A1:H10"/>
  <sheetViews>
    <sheetView showGridLines="0" zoomScale="112" zoomScaleNormal="112" zoomScaleSheetLayoutView="100" zoomScalePageLayoutView="0" workbookViewId="0" topLeftCell="A1">
      <selection activeCell="B9" sqref="B9"/>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2" customWidth="1"/>
    <col min="8" max="8" width="18.25390625" style="2" customWidth="1"/>
    <col min="9" max="10" width="14.25390625" style="2" customWidth="1"/>
    <col min="11" max="16384" width="11.375" style="2" customWidth="1"/>
  </cols>
  <sheetData>
    <row r="1" spans="2:8" ht="34.5" customHeight="1">
      <c r="B1" s="2" t="str">
        <f>'Formularz oferty'!C4</f>
        <v>DFP.271.135.2018.AM</v>
      </c>
      <c r="E1" s="133"/>
      <c r="F1" s="133"/>
      <c r="G1" s="134" t="s">
        <v>105</v>
      </c>
      <c r="H1" s="134"/>
    </row>
    <row r="3" spans="2:8" ht="15">
      <c r="B3" s="5" t="s">
        <v>2</v>
      </c>
      <c r="C3" s="6">
        <v>55</v>
      </c>
      <c r="D3" s="7"/>
      <c r="E3" s="8" t="s">
        <v>4</v>
      </c>
      <c r="F3" s="9"/>
      <c r="G3" s="10"/>
      <c r="H3" s="10"/>
    </row>
    <row r="4" spans="2:8" ht="15">
      <c r="B4" s="5"/>
      <c r="C4" s="11"/>
      <c r="D4" s="7"/>
      <c r="E4" s="8"/>
      <c r="F4" s="9"/>
      <c r="G4" s="10"/>
      <c r="H4" s="10"/>
    </row>
    <row r="5" spans="1:8" ht="15">
      <c r="A5" s="5"/>
      <c r="C5" s="11"/>
      <c r="D5" s="7"/>
      <c r="E5" s="10"/>
      <c r="F5" s="10"/>
      <c r="G5" s="10"/>
      <c r="H5" s="10"/>
    </row>
    <row r="6" spans="1:8" ht="15">
      <c r="A6" s="12"/>
      <c r="B6" s="12"/>
      <c r="C6" s="13"/>
      <c r="D6" s="14"/>
      <c r="E6" s="1" t="s">
        <v>0</v>
      </c>
      <c r="F6" s="15">
        <f>SUM(H9:H10)</f>
        <v>0</v>
      </c>
      <c r="G6" s="16"/>
      <c r="H6" s="16"/>
    </row>
    <row r="7" spans="1:8" ht="12.75" customHeight="1">
      <c r="A7" s="16"/>
      <c r="B7" s="12"/>
      <c r="C7" s="17"/>
      <c r="D7" s="18"/>
      <c r="E7" s="16"/>
      <c r="F7" s="16"/>
      <c r="G7" s="16"/>
      <c r="H7" s="16"/>
    </row>
    <row r="8" spans="1:8" s="22" customFormat="1" ht="42.75" customHeight="1">
      <c r="A8" s="19" t="s">
        <v>5</v>
      </c>
      <c r="B8" s="19" t="s">
        <v>7</v>
      </c>
      <c r="C8" s="20" t="s">
        <v>6</v>
      </c>
      <c r="D8" s="21"/>
      <c r="E8" s="19" t="s">
        <v>8</v>
      </c>
      <c r="F8" s="19" t="s">
        <v>9</v>
      </c>
      <c r="G8" s="19" t="s">
        <v>10</v>
      </c>
      <c r="H8" s="19" t="s">
        <v>3</v>
      </c>
    </row>
    <row r="9" spans="1:8" s="30" customFormat="1" ht="103.5" customHeight="1">
      <c r="A9" s="23" t="s">
        <v>1</v>
      </c>
      <c r="B9" s="24" t="s">
        <v>231</v>
      </c>
      <c r="C9" s="25">
        <v>1500</v>
      </c>
      <c r="D9" s="26" t="s">
        <v>11</v>
      </c>
      <c r="E9" s="27"/>
      <c r="F9" s="27"/>
      <c r="G9" s="28"/>
      <c r="H9" s="29">
        <f>ROUND(ROUND(C9,2)*ROUND(G9,2),2)</f>
        <v>0</v>
      </c>
    </row>
    <row r="10" spans="1:8" ht="91.5" customHeight="1">
      <c r="A10" s="23" t="s">
        <v>84</v>
      </c>
      <c r="B10" s="47" t="s">
        <v>232</v>
      </c>
      <c r="C10" s="36">
        <v>600</v>
      </c>
      <c r="D10" s="26" t="s">
        <v>11</v>
      </c>
      <c r="E10" s="47"/>
      <c r="F10" s="47"/>
      <c r="G10" s="62"/>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r:id="rId1"/>
  <headerFooter alignWithMargins="0">
    <oddFooter>&amp;C&amp;"Times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115" zoomScaleNormal="115"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0" customHeight="1">
      <c r="B1" s="2" t="str">
        <f>'Formularz oferty'!C4</f>
        <v>DFP.271.135.2018.AM</v>
      </c>
      <c r="E1" s="133"/>
      <c r="F1" s="133"/>
      <c r="G1" s="134" t="s">
        <v>105</v>
      </c>
      <c r="H1" s="134"/>
    </row>
    <row r="3" spans="2:8" ht="15">
      <c r="B3" s="5" t="s">
        <v>2</v>
      </c>
      <c r="C3" s="6">
        <v>5</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SUM(H9:H9)</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69.75" customHeight="1">
      <c r="A9" s="23" t="s">
        <v>1</v>
      </c>
      <c r="B9" s="24" t="s">
        <v>141</v>
      </c>
      <c r="C9" s="25">
        <v>200</v>
      </c>
      <c r="D9" s="26" t="s">
        <v>11</v>
      </c>
      <c r="E9" s="27"/>
      <c r="F9" s="27"/>
      <c r="G9" s="61"/>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sheetPr>
    <tabColor theme="0" tint="-0.3499799966812134"/>
    <pageSetUpPr fitToPage="1"/>
  </sheetPr>
  <dimension ref="A1:H9"/>
  <sheetViews>
    <sheetView showGridLines="0" zoomScaleSheetLayoutView="100" zoomScalePageLayoutView="0" workbookViewId="0" topLeftCell="A1">
      <selection activeCell="B10" sqref="B10"/>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27.75" customHeight="1">
      <c r="B1" s="2" t="str">
        <f>'Formularz oferty'!C4</f>
        <v>DFP.271.135.2018.AM</v>
      </c>
      <c r="E1" s="133"/>
      <c r="F1" s="133"/>
      <c r="G1" s="134" t="s">
        <v>105</v>
      </c>
      <c r="H1" s="134"/>
    </row>
    <row r="3" spans="2:8" ht="15">
      <c r="B3" s="5" t="s">
        <v>2</v>
      </c>
      <c r="C3" s="6">
        <v>6</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SUM(H9:H9)</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45" customHeight="1">
      <c r="A9" s="23" t="s">
        <v>1</v>
      </c>
      <c r="B9" s="24" t="s">
        <v>140</v>
      </c>
      <c r="C9" s="25">
        <v>30</v>
      </c>
      <c r="D9" s="26" t="s">
        <v>11</v>
      </c>
      <c r="E9" s="27"/>
      <c r="F9" s="27"/>
      <c r="G9" s="61"/>
      <c r="H9" s="29">
        <f>ROUND(ROUND(C9,2)*ROUND(G9,2),2)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sheetPr>
    <tabColor theme="0" tint="-0.4999699890613556"/>
    <pageSetUpPr fitToPage="1"/>
  </sheetPr>
  <dimension ref="A1:H10"/>
  <sheetViews>
    <sheetView showGridLines="0" zoomScale="110" zoomScaleNormal="110" zoomScaleSheetLayoutView="100" zoomScalePageLayoutView="0" workbookViewId="0" topLeftCell="A1">
      <selection activeCell="B11" sqref="B11"/>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0.75" customHeight="1">
      <c r="B1" s="2" t="str">
        <f>'Formularz oferty'!C4</f>
        <v>DFP.271.135.2018.AM</v>
      </c>
      <c r="E1" s="133"/>
      <c r="F1" s="133"/>
      <c r="G1" s="134" t="s">
        <v>105</v>
      </c>
      <c r="H1" s="134"/>
    </row>
    <row r="3" spans="2:8" ht="15">
      <c r="B3" s="5" t="s">
        <v>2</v>
      </c>
      <c r="C3" s="6">
        <v>7</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SUM(H9:H10)</f>
        <v>0</v>
      </c>
      <c r="G6" s="59"/>
      <c r="H6" s="16"/>
    </row>
    <row r="7" spans="1:8" ht="12.75" customHeight="1">
      <c r="A7" s="16"/>
      <c r="B7" s="12"/>
      <c r="C7" s="17"/>
      <c r="D7" s="18"/>
      <c r="E7" s="16"/>
      <c r="F7" s="16"/>
      <c r="G7" s="59"/>
      <c r="H7" s="16"/>
    </row>
    <row r="8" spans="1:8" s="22" customFormat="1" ht="42.75" customHeight="1">
      <c r="A8" s="19" t="s">
        <v>5</v>
      </c>
      <c r="B8" s="19" t="s">
        <v>7</v>
      </c>
      <c r="C8" s="20" t="s">
        <v>6</v>
      </c>
      <c r="D8" s="21"/>
      <c r="E8" s="19" t="s">
        <v>8</v>
      </c>
      <c r="F8" s="19" t="s">
        <v>9</v>
      </c>
      <c r="G8" s="60" t="s">
        <v>10</v>
      </c>
      <c r="H8" s="19" t="s">
        <v>3</v>
      </c>
    </row>
    <row r="9" spans="1:8" s="30" customFormat="1" ht="51" customHeight="1">
      <c r="A9" s="23" t="s">
        <v>1</v>
      </c>
      <c r="B9" s="96" t="s">
        <v>197</v>
      </c>
      <c r="C9" s="33">
        <v>500</v>
      </c>
      <c r="D9" s="98" t="s">
        <v>192</v>
      </c>
      <c r="E9" s="27"/>
      <c r="F9" s="27"/>
      <c r="G9" s="61"/>
      <c r="H9" s="29">
        <f>ROUND(ROUND(C9,2)*ROUND(G9,2),2)</f>
        <v>0</v>
      </c>
    </row>
    <row r="10" spans="1:8" ht="42" customHeight="1">
      <c r="A10" s="23" t="s">
        <v>84</v>
      </c>
      <c r="B10" s="47" t="s">
        <v>142</v>
      </c>
      <c r="C10" s="36">
        <v>10</v>
      </c>
      <c r="D10" s="26" t="s">
        <v>11</v>
      </c>
      <c r="E10" s="47"/>
      <c r="F10" s="47"/>
      <c r="G10" s="56"/>
      <c r="H10" s="29">
        <f>ROUND(ROUND(C10,2)*ROUND(G10,2),2)</f>
        <v>0</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74"/>
  <headerFooter alignWithMargins="0">
    <oddFooter>&amp;C&amp;"Times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sheetPr>
    <tabColor rgb="FFFFC000"/>
    <pageSetUpPr fitToPage="1"/>
  </sheetPr>
  <dimension ref="A1:I74"/>
  <sheetViews>
    <sheetView showGridLines="0" zoomScaleSheetLayoutView="100" zoomScalePageLayoutView="0" workbookViewId="0" topLeftCell="A1">
      <selection activeCell="B14" sqref="B14"/>
    </sheetView>
  </sheetViews>
  <sheetFormatPr defaultColWidth="11.375" defaultRowHeight="12.75"/>
  <cols>
    <col min="1" max="1" width="5.25390625" style="2" customWidth="1"/>
    <col min="2" max="2" width="97.25390625" style="2" customWidth="1"/>
    <col min="3" max="3" width="8.25390625" style="4" customWidth="1"/>
    <col min="4" max="4" width="9.25390625" style="3" customWidth="1"/>
    <col min="5" max="5" width="22.375" style="2" customWidth="1"/>
    <col min="6" max="6" width="21.00390625" style="2" customWidth="1"/>
    <col min="7" max="7" width="14.75390625" style="57" customWidth="1"/>
    <col min="8" max="8" width="18.25390625" style="2" customWidth="1"/>
    <col min="9" max="10" width="14.25390625" style="2" customWidth="1"/>
    <col min="11" max="16384" width="11.375" style="2" customWidth="1"/>
  </cols>
  <sheetData>
    <row r="1" spans="2:8" ht="36.75" customHeight="1">
      <c r="B1" s="2" t="str">
        <f>'Formularz oferty'!C4</f>
        <v>DFP.271.135.2018.AM</v>
      </c>
      <c r="E1" s="133"/>
      <c r="F1" s="133"/>
      <c r="G1" s="134" t="s">
        <v>105</v>
      </c>
      <c r="H1" s="134"/>
    </row>
    <row r="3" spans="2:8" ht="15">
      <c r="B3" s="5" t="s">
        <v>2</v>
      </c>
      <c r="C3" s="6">
        <v>8</v>
      </c>
      <c r="D3" s="7"/>
      <c r="E3" s="8" t="s">
        <v>4</v>
      </c>
      <c r="F3" s="9"/>
      <c r="G3" s="58"/>
      <c r="H3" s="10"/>
    </row>
    <row r="4" spans="2:8" ht="15">
      <c r="B4" s="5"/>
      <c r="C4" s="11"/>
      <c r="D4" s="7"/>
      <c r="E4" s="8"/>
      <c r="F4" s="9"/>
      <c r="G4" s="58"/>
      <c r="H4" s="10"/>
    </row>
    <row r="5" spans="1:8" ht="15">
      <c r="A5" s="5"/>
      <c r="C5" s="11"/>
      <c r="D5" s="7"/>
      <c r="E5" s="10"/>
      <c r="F5" s="10"/>
      <c r="G5" s="58"/>
      <c r="H5" s="10"/>
    </row>
    <row r="6" spans="1:8" ht="15">
      <c r="A6" s="12"/>
      <c r="B6" s="12"/>
      <c r="C6" s="13"/>
      <c r="D6" s="14"/>
      <c r="E6" s="1" t="s">
        <v>0</v>
      </c>
      <c r="F6" s="15">
        <f>SUM(H9:H10)</f>
        <v>0</v>
      </c>
      <c r="G6" s="59"/>
      <c r="H6" s="16"/>
    </row>
    <row r="7" spans="1:8" ht="15">
      <c r="A7" s="16"/>
      <c r="B7" s="12"/>
      <c r="C7" s="17"/>
      <c r="D7" s="18"/>
      <c r="E7" s="16"/>
      <c r="F7" s="16"/>
      <c r="G7" s="59"/>
      <c r="H7" s="16"/>
    </row>
    <row r="8" spans="1:8" s="22" customFormat="1" ht="45">
      <c r="A8" s="19" t="s">
        <v>5</v>
      </c>
      <c r="B8" s="19" t="s">
        <v>7</v>
      </c>
      <c r="C8" s="20" t="s">
        <v>6</v>
      </c>
      <c r="D8" s="21"/>
      <c r="E8" s="19" t="s">
        <v>8</v>
      </c>
      <c r="F8" s="19" t="s">
        <v>9</v>
      </c>
      <c r="G8" s="60" t="s">
        <v>10</v>
      </c>
      <c r="H8" s="19" t="s">
        <v>3</v>
      </c>
    </row>
    <row r="9" spans="1:8" s="30" customFormat="1" ht="35.25" customHeight="1">
      <c r="A9" s="23" t="s">
        <v>1</v>
      </c>
      <c r="B9" s="24" t="s">
        <v>222</v>
      </c>
      <c r="C9" s="33">
        <v>6000</v>
      </c>
      <c r="D9" s="26" t="s">
        <v>11</v>
      </c>
      <c r="E9" s="27"/>
      <c r="F9" s="27"/>
      <c r="G9" s="61"/>
      <c r="H9" s="29">
        <f>ROUND(ROUND(C9,2)*ROUND(G9,2),2)</f>
        <v>0</v>
      </c>
    </row>
    <row r="10" spans="1:8" ht="30" customHeight="1">
      <c r="A10" s="23" t="s">
        <v>84</v>
      </c>
      <c r="B10" s="35" t="s">
        <v>143</v>
      </c>
      <c r="C10" s="36">
        <v>800</v>
      </c>
      <c r="D10" s="26" t="s">
        <v>11</v>
      </c>
      <c r="E10" s="47"/>
      <c r="F10" s="47"/>
      <c r="G10" s="56"/>
      <c r="H10" s="29">
        <f>ROUND(ROUND(C10,2)*ROUND(G10,2),2)</f>
        <v>0</v>
      </c>
    </row>
    <row r="74" ht="15">
      <c r="I74" s="41" t="s">
        <v>106</v>
      </c>
    </row>
  </sheetData>
  <sheetProtection/>
  <mergeCells count="2">
    <mergeCell ref="E1:F1"/>
    <mergeCell ref="G1:H1"/>
  </mergeCells>
  <printOptions horizontalCentered="1"/>
  <pageMargins left="0.1968503937007874" right="0.1968503937007874" top="1.3779527559055118" bottom="0.984251968503937" header="0.5118110236220472" footer="0.5118110236220472"/>
  <pageSetup fitToHeight="0" fitToWidth="1" horizontalDpi="600" verticalDpi="600" orientation="landscape" paperSize="9" scale="69" r:id="rId1"/>
  <headerFooter alignWithMargins="0">
    <oddFooter>&amp;C&amp;"Times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Anna Matys</cp:lastModifiedBy>
  <cp:lastPrinted>2018-09-11T08:34:30Z</cp:lastPrinted>
  <dcterms:created xsi:type="dcterms:W3CDTF">2003-05-16T10:10:29Z</dcterms:created>
  <dcterms:modified xsi:type="dcterms:W3CDTF">2018-09-12T10:05:29Z</dcterms:modified>
  <cp:category/>
  <cp:version/>
  <cp:contentType/>
  <cp:contentStatus/>
</cp:coreProperties>
</file>