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3805" windowHeight="10410" tabRatio="818" firstSheet="6" activeTab="17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  <sheet name="część (22)" sheetId="23" r:id="rId23"/>
    <sheet name="część (23)" sheetId="24" r:id="rId24"/>
    <sheet name="część (24)" sheetId="25" r:id="rId25"/>
    <sheet name="część (25)" sheetId="26" r:id="rId26"/>
    <sheet name="część (26)" sheetId="27" r:id="rId27"/>
    <sheet name="część (27)" sheetId="28" r:id="rId28"/>
    <sheet name="część (28)" sheetId="29" r:id="rId29"/>
  </sheets>
  <definedNames>
    <definedName name="_xlnm.Print_Area" localSheetId="10">'część (10)'!$A$1:$N$13</definedName>
    <definedName name="_xlnm.Print_Area" localSheetId="11">'część (11)'!$A$1:$N$15</definedName>
    <definedName name="_xlnm.Print_Area" localSheetId="12">'część (12)'!$A$1:$N$15</definedName>
    <definedName name="_xlnm.Print_Area" localSheetId="13">'część (13)'!$A$1:$N$15</definedName>
    <definedName name="_xlnm.Print_Area" localSheetId="14">'część (14)'!$A$1:$N$28</definedName>
    <definedName name="_xlnm.Print_Area" localSheetId="15">'część (15)'!$A$1:$N$13</definedName>
    <definedName name="_xlnm.Print_Area" localSheetId="16">'część (16)'!$A$1:$N$19</definedName>
    <definedName name="_xlnm.Print_Area" localSheetId="17">'część (17)'!$A$1:$N$17</definedName>
    <definedName name="_xlnm.Print_Area" localSheetId="18">'część (18)'!$A$1:$N$15</definedName>
    <definedName name="_xlnm.Print_Area" localSheetId="19">'część (19)'!$A$1:$N$14</definedName>
    <definedName name="_xlnm.Print_Area" localSheetId="2">'część (2)'!$A$1:$N$14</definedName>
    <definedName name="_xlnm.Print_Area" localSheetId="20">'część (20)'!$A$1:$N$14</definedName>
    <definedName name="_xlnm.Print_Area" localSheetId="21">'część (21)'!$A$1:$N$14</definedName>
    <definedName name="_xlnm.Print_Area" localSheetId="22">'część (22)'!$A$1:$N$14</definedName>
    <definedName name="_xlnm.Print_Area" localSheetId="23">'część (23)'!$A$1:$N$14</definedName>
    <definedName name="_xlnm.Print_Area" localSheetId="24">'część (24)'!$A$1:$N$14</definedName>
    <definedName name="_xlnm.Print_Area" localSheetId="25">'część (25)'!$A$1:$N$14</definedName>
    <definedName name="_xlnm.Print_Area" localSheetId="26">'część (26)'!$A$1:$N$14</definedName>
    <definedName name="_xlnm.Print_Area" localSheetId="27">'część (27)'!$A$1:$N$14</definedName>
    <definedName name="_xlnm.Print_Area" localSheetId="28">'część (28)'!$A$1:$N$14</definedName>
    <definedName name="_xlnm.Print_Area" localSheetId="3">'część (3)'!$A$1:$N$15</definedName>
    <definedName name="_xlnm.Print_Area" localSheetId="4">'część (4)'!$A$1:$N$15</definedName>
    <definedName name="_xlnm.Print_Area" localSheetId="5">'część (5)'!$A$1:$N$15</definedName>
    <definedName name="_xlnm.Print_Area" localSheetId="6">'część (6)'!$A$1:$N$18</definedName>
    <definedName name="_xlnm.Print_Area" localSheetId="7">'część (7)'!$A$1:$N$15</definedName>
    <definedName name="_xlnm.Print_Area" localSheetId="8">'część (8)'!$A$1:$N$14</definedName>
    <definedName name="_xlnm.Print_Area" localSheetId="9">'część (9)'!$A$1:$N$14</definedName>
  </definedNames>
  <calcPr fullCalcOnLoad="1"/>
</workbook>
</file>

<file path=xl/sharedStrings.xml><?xml version="1.0" encoding="utf-8"?>
<sst xmlns="http://schemas.openxmlformats.org/spreadsheetml/2006/main" count="928" uniqueCount="273">
  <si>
    <t>Dostawa różych produktów do Apteki Szpitala Uniwersyteckiego w Krakowie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</si>
  <si>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</si>
  <si>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</si>
  <si>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</si>
  <si>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</si>
  <si>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</si>
  <si>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</si>
  <si>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</si>
  <si>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</si>
  <si>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</si>
  <si>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</si>
  <si>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</si>
  <si>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</si>
  <si>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</si>
  <si>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</si>
  <si>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</si>
  <si>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</si>
  <si>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</si>
  <si>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</si>
  <si>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</si>
  <si>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</si>
  <si>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</si>
  <si>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</si>
  <si>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</si>
  <si>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</si>
  <si>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</si>
  <si>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</si>
  <si>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</si>
  <si>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</si>
  <si>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</si>
  <si>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</si>
  <si>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</si>
  <si>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</si>
  <si>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</si>
  <si>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</si>
  <si>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</si>
  <si>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</si>
  <si>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</si>
  <si>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</si>
  <si>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</si>
  <si>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</si>
  <si>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</si>
  <si>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</si>
  <si>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</si>
  <si>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</si>
  <si>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</si>
  <si>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</si>
  <si>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</si>
  <si>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</si>
  <si>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</si>
  <si>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</si>
  <si>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</si>
  <si>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</si>
  <si>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</si>
  <si>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</si>
  <si>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</si>
  <si>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</si>
  <si>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</si>
  <si>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</si>
  <si>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</si>
  <si>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Załącznik nr 1 do specyfikacji</t>
  </si>
  <si>
    <t>załącznik nr 1a do specyfikacji</t>
  </si>
  <si>
    <t>Podmiot Odpowiedzialny</t>
  </si>
  <si>
    <t>Kod EAN</t>
  </si>
  <si>
    <t>Ilość</t>
  </si>
  <si>
    <t>załącznik nr ….. do umowy</t>
  </si>
  <si>
    <t>Postać/ Opakowanie</t>
  </si>
  <si>
    <t xml:space="preserve">Ilość </t>
  </si>
  <si>
    <t>Postać / opakowanie</t>
  </si>
  <si>
    <t>Nazwa handlowa:
Dawka: 
Postać / Opakowanie: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</si>
  <si>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</si>
  <si>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1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  <r>
      <rPr>
        <sz val="11"/>
        <rFont val="Times New Roman"/>
        <family val="1"/>
      </rPr>
      <t xml:space="preserve">
</t>
    </r>
  </si>
  <si>
    <t>5 mg</t>
  </si>
  <si>
    <t>stała postać doustna</t>
  </si>
  <si>
    <t>Oświadczamy, że zamówienie będziemy wykonywać do czasu wyczerpania kwoty wynagrodzenia umownego, jednak nie dłużej niż przez 18 miesięcy od dnia zawarcia umowy.</t>
  </si>
  <si>
    <t>9.</t>
  </si>
  <si>
    <t>fiolek</t>
  </si>
  <si>
    <t>DFP.271.28.2019.AM</t>
  </si>
  <si>
    <t>Zoledronic acid*</t>
  </si>
  <si>
    <t>* wykaz C Obwieszczenia MZ aktualny na dzień składania oferty</t>
  </si>
  <si>
    <t>Octreotidum *</t>
  </si>
  <si>
    <t>20 mg</t>
  </si>
  <si>
    <t>proszek (mikrogranulki) i rozpuszczalnik do sporządzania zawiesiny do wstrzykiwań domięśniowych, 1 zestaw: 1 fiol. proszku + 1 amp.-strzyk. rozp. + zestaw do sporządzania i podania</t>
  </si>
  <si>
    <t>Pegasparagasum ^ ^^</t>
  </si>
  <si>
    <t>750 j.m./ml, 5 ml</t>
  </si>
  <si>
    <t>proszek do sporządzania roztworu do wstrzykiwań lub infuzji</t>
  </si>
  <si>
    <t>opakowań</t>
  </si>
  <si>
    <t>^ wykaz C Obwieszczenia MZ aktualny na dzień składania oferty</t>
  </si>
  <si>
    <t>^^ wymagane oświadczenie podmiotu odpowiedzialnego o gęstości roztworu po rekonstytucji</t>
  </si>
  <si>
    <t>Olanzapina **</t>
  </si>
  <si>
    <t>tabletki ulegające rozpadowi w jamie ustnej</t>
  </si>
  <si>
    <t>10 mg</t>
  </si>
  <si>
    <t>**  wymagany jeden podmiot odpowiedzialny</t>
  </si>
  <si>
    <t>Fentanyli citras**</t>
  </si>
  <si>
    <t>0,1 mg</t>
  </si>
  <si>
    <t>tabletki podpoliczkowe x 28 tabl.</t>
  </si>
  <si>
    <t>0,2 mg</t>
  </si>
  <si>
    <t xml:space="preserve">** wymagany jeden podmiot odpowiedzialny </t>
  </si>
  <si>
    <t>Danazolum</t>
  </si>
  <si>
    <t>200 mg</t>
  </si>
  <si>
    <t>postać stała doustna</t>
  </si>
  <si>
    <t>Famotidinum</t>
  </si>
  <si>
    <t>Gabapentinum**</t>
  </si>
  <si>
    <t>100 mg</t>
  </si>
  <si>
    <t>300 mg</t>
  </si>
  <si>
    <t>Mercaptopurinum *</t>
  </si>
  <si>
    <t>50 mg</t>
  </si>
  <si>
    <t>Risperidonum **</t>
  </si>
  <si>
    <t>37,5 mg</t>
  </si>
  <si>
    <t>proszek i rozpuszczalnik do sporządzania zawiesiny do wstrzykiwań o przedłużonym uwalnianiu, 1 zestaw (1 fiol. + 1 amp.-strzyk. + 1 urządzenie + 2 igły)</t>
  </si>
  <si>
    <t>25 mg</t>
  </si>
  <si>
    <t>proszek i rozpuszczalnik do sporządzania zawiesiny do wstrzykiwań o przedłużonym uwalnianiu,1 zestaw (1 fiol. + 1 amp.-strzyk. + 1 urządzenie + 2 igły)</t>
  </si>
  <si>
    <t>**wymagany jeden podmiot odpowiedzialny</t>
  </si>
  <si>
    <t>Midazolamum  **</t>
  </si>
  <si>
    <t>1mg/ml; 5 ml</t>
  </si>
  <si>
    <t>roztwór do wsrzykiwań; amp. lub fiol.</t>
  </si>
  <si>
    <t>Midazolamum **</t>
  </si>
  <si>
    <t>5mg/ml; 10 ml</t>
  </si>
  <si>
    <t>Piperacillinum + Tazobactamum **</t>
  </si>
  <si>
    <t>2 g + 0,25 g</t>
  </si>
  <si>
    <t>proszek do sporządzania roztworu do infuzji, fiolka</t>
  </si>
  <si>
    <t>4g+0,5g</t>
  </si>
  <si>
    <t>Cefoperazonum</t>
  </si>
  <si>
    <t>1 g</t>
  </si>
  <si>
    <t>proszek do sporządzania roztworu do wstrzykiwań i infuzji, fiol</t>
  </si>
  <si>
    <t>Clindamycinum **</t>
  </si>
  <si>
    <t>150mg/ml; 2ml</t>
  </si>
  <si>
    <t>roztwór do wstrzykiwań domięśniowych i infuzji dożylnych, amp lub fiol.</t>
  </si>
  <si>
    <t>150mg/ml; 4ml</t>
  </si>
  <si>
    <t>Meropenemum **</t>
  </si>
  <si>
    <t>500 mg</t>
  </si>
  <si>
    <t>proszek do sporządzania roztworu do wstrzykiwań lub infuzji, fiolka</t>
  </si>
  <si>
    <t>1000 mg</t>
  </si>
  <si>
    <t>Micafungin **</t>
  </si>
  <si>
    <t>50 mg; 10 ml</t>
  </si>
  <si>
    <t>proszek do sporządzania roztworu do infuzji, fiol.</t>
  </si>
  <si>
    <t>100 mg; 10 ml</t>
  </si>
  <si>
    <t>** wymagany jeden podmiot odpowiedzialny</t>
  </si>
  <si>
    <t>10.</t>
  </si>
  <si>
    <t>11.</t>
  </si>
  <si>
    <t>12.</t>
  </si>
  <si>
    <t>13.</t>
  </si>
  <si>
    <t>14.</t>
  </si>
  <si>
    <t>15.</t>
  </si>
  <si>
    <t>Colecalciferolum</t>
  </si>
  <si>
    <t>15 000 j.m./ml; 10 ml</t>
  </si>
  <si>
    <t>płyn doustny, fl. 10 ml</t>
  </si>
  <si>
    <t>Acetylcysteinum</t>
  </si>
  <si>
    <t>600 mg</t>
  </si>
  <si>
    <t>tabl. musujące/ proszek do sporządzania roztworu doustnego/granulat do sporządzania roztworu doustnego</t>
  </si>
  <si>
    <t>Bromfenacum</t>
  </si>
  <si>
    <t>0,9 mg/ml, 5 ml</t>
  </si>
  <si>
    <t>krople do oczu, roztwór</t>
  </si>
  <si>
    <t>Cholecalciferolum
+ Retinoluml</t>
  </si>
  <si>
    <t>(10000 j.m.
+ 20000 j.m.)
/ml; 10 ml</t>
  </si>
  <si>
    <t>płyn doustny</t>
  </si>
  <si>
    <t>Dexketoprofen</t>
  </si>
  <si>
    <t>Disolaksan, spray do bezbolesnego usuwania wszelkiego rodzaju plastrów, 
opatrunków samoprzylepnych, przylepców, taśm mocujących</t>
  </si>
  <si>
    <t>50 ml</t>
  </si>
  <si>
    <t>aerozol</t>
  </si>
  <si>
    <t>Doxepinum</t>
  </si>
  <si>
    <t>Ferrosi sulfas</t>
  </si>
  <si>
    <t>80 mg Fe2+</t>
  </si>
  <si>
    <t>tabl. o przedłużonym uwalnianiu</t>
  </si>
  <si>
    <t>Acidum fusidicum</t>
  </si>
  <si>
    <t>20 mg/g, 15 g</t>
  </si>
  <si>
    <t>krem</t>
  </si>
  <si>
    <t>Ganciclovirum</t>
  </si>
  <si>
    <t>1,5 mg/g; 5g</t>
  </si>
  <si>
    <t>żel do oczu</t>
  </si>
  <si>
    <t>Rivaroxaban</t>
  </si>
  <si>
    <t>2,5 mg</t>
  </si>
  <si>
    <t xml:space="preserve"> tabletki powlekane</t>
  </si>
  <si>
    <t>Saccharomyces boulardii</t>
  </si>
  <si>
    <t>250 mg</t>
  </si>
  <si>
    <t>Sacubitrilum + Valsartanum</t>
  </si>
  <si>
    <t>24 mg + 26 mg</t>
  </si>
  <si>
    <t>stała postać doustna^</t>
  </si>
  <si>
    <t>Tocopherolum</t>
  </si>
  <si>
    <t>300 mg/ml; 10 ml</t>
  </si>
  <si>
    <t xml:space="preserve">krople doustne, roztwór </t>
  </si>
  <si>
    <t>Trazodoni hydrochloridum</t>
  </si>
  <si>
    <t>150 mg</t>
  </si>
  <si>
    <t>^opakowanie nie większe niż 30 sztuk</t>
  </si>
  <si>
    <t>Królicza immunoglobulina przeciw ludzkim tymocytom  (Antithymocyte immunoglobulin)</t>
  </si>
  <si>
    <t>liofilizat i rozp. do  przyg. roztw. do inf., fiolka</t>
  </si>
  <si>
    <t>Aminokwasy do żywienia pozajelitowego dorosłych u pacjentów o znacznie zwiększonym zapotrzebowaniu na aminokwasy i/lub konieczności ograniczenia podaży płynów. Nie zawiera elektrolitów.</t>
  </si>
  <si>
    <t>Aminokwasy niezbędne : 45,3%, aminokwasy rozgałęzione : 18,3%; Całkowita zawartość azotu  18,0 g; Osmolalność : 1130 mOsmol/kg wody</t>
  </si>
  <si>
    <t>roztwór do inf.; flakon 500 ml</t>
  </si>
  <si>
    <t xml:space="preserve"> N(2)-L-alanylum-L-glutaminum **</t>
  </si>
  <si>
    <t>200 mg/ml, 50 ml</t>
  </si>
  <si>
    <t>konc. do przyg. roztw. do wlewu doż., butelka</t>
  </si>
  <si>
    <t>200 mg/ml, 100 ml</t>
  </si>
  <si>
    <t>Wysoko oczyszczony olej rybi, fosfolipidy jaj, glicerol **</t>
  </si>
  <si>
    <t>100 mg/ml, 50 ml</t>
  </si>
  <si>
    <t>emulsja do inf.: but. 50ml</t>
  </si>
  <si>
    <t>100 mg/ml, 100 ml</t>
  </si>
  <si>
    <t>emulsja do inf.: but. 100ml</t>
  </si>
  <si>
    <t xml:space="preserve">emulsja tłuszczowa do żywienia pozajelitowego zawierająca co najmniej 15 % oleju rybiego </t>
  </si>
  <si>
    <t>200 mg/ ml; 100 ml</t>
  </si>
  <si>
    <t>roztwór do infuzji; butelka</t>
  </si>
  <si>
    <t>** wymagany jeden podmiot odpowiedzialny w przypadku tej samej substancji czynnej</t>
  </si>
  <si>
    <t>Kalii chloridum + Natrii chloridum**</t>
  </si>
  <si>
    <t>1,5 g/l + 9 g/l</t>
  </si>
  <si>
    <t>roztwór do infuzji, butelka a 500 ml</t>
  </si>
  <si>
    <t>3 g/l + 9 g/l</t>
  </si>
  <si>
    <t>Remifentanilum**</t>
  </si>
  <si>
    <t xml:space="preserve"> 1 mg</t>
  </si>
  <si>
    <t>proszek do sporządzania roztworu do wstrzykiwań i infuzji, fiolka</t>
  </si>
  <si>
    <t xml:space="preserve"> 2 mg</t>
  </si>
  <si>
    <t>Oseltamivir</t>
  </si>
  <si>
    <t>75 mg</t>
  </si>
  <si>
    <t xml:space="preserve"> kapsułki twarde</t>
  </si>
  <si>
    <t>Ticagrelor</t>
  </si>
  <si>
    <t>90 mg</t>
  </si>
  <si>
    <t>Nimodipinum</t>
  </si>
  <si>
    <t>roztwór do wstrz.</t>
  </si>
  <si>
    <t>Dexmedetomidinum</t>
  </si>
  <si>
    <t>400 mcg</t>
  </si>
  <si>
    <t>koncentrat do sporządzania roztworu do infuzji, fiol.^^</t>
  </si>
  <si>
    <t>w 1000 ml: calcium chloride 0,37 g+ magnesium chloride 0,2 g+ potassium chloride 0,3 g + sodium chloride 6,8g</t>
  </si>
  <si>
    <t>500 ml; butelka</t>
  </si>
  <si>
    <t>Paracetamolum</t>
  </si>
  <si>
    <t>1000 mg/100 ml</t>
  </si>
  <si>
    <t xml:space="preserve">roztwór do inf. </t>
  </si>
  <si>
    <t>Argipresyna</t>
  </si>
  <si>
    <t xml:space="preserve"> 40 IU/2 mL</t>
  </si>
  <si>
    <t>Koncentrat do sporządzania roztworu do infuzji</t>
  </si>
  <si>
    <t>Indigodisulfonate disodium***</t>
  </si>
  <si>
    <t>0,02 g/5 ml</t>
  </si>
  <si>
    <t>amp</t>
  </si>
  <si>
    <t>*** import docelowy</t>
  </si>
  <si>
    <t>Rifampicin***</t>
  </si>
  <si>
    <t>0,6 g</t>
  </si>
  <si>
    <t>fiol.</t>
  </si>
  <si>
    <t>Syrop glukozowy, kazeina (z mleka), sacharoza, tłuszcz mleczny, trójglicerydy średniołańcuchowe, olej kukurydziany, emulgator (lecytyna sojowa), składniki mineralne, witaminy, diwinian choliny</t>
  </si>
  <si>
    <t>Kompletna pod względem odżywczym dieta w proszku do postępowania dietetycznego w chorobie Leśniowskiego-Crohna; 400 g</t>
  </si>
  <si>
    <t>proszek, puszka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</si>
  <si>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</si>
  <si>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</si>
  <si>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</si>
  <si>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</si>
  <si>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</si>
  <si>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</si>
  <si>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</si>
  <si>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</si>
  <si>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</si>
  <si>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</si>
  <si>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</si>
  <si>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część 24</t>
  </si>
  <si>
    <t>część 25</t>
  </si>
  <si>
    <t>część 26</t>
  </si>
  <si>
    <t>część 27</t>
  </si>
  <si>
    <t>część 28</t>
  </si>
  <si>
    <t xml:space="preserve">koncentrat do sporządzania roztworu do infuzji, x 1 fiol. </t>
  </si>
  <si>
    <t>Podmiot Odpowiedzialny poz. 1 – 5, 7 – 15 / Wytwórca poz. 6</t>
  </si>
  <si>
    <t>Producent</t>
  </si>
  <si>
    <t>Oświadczamy, że oferowane przez nas w części: 14 poz. 6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</si>
  <si>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>Oświadczamy, że oferowane przez nas w części 28 dietetyczne środki spożywcze specjalnego przeznaczenia medycznego są dopuszczone do obrotu na zasadach określonych w ustawie o bezpieczeństwie żywności i żywienia.  (dotyczy wykonawców oferujących dietetyczne środki spożywcze specjalnego przeznaczenia medycznego)</t>
  </si>
  <si>
    <t>Oświadczamy, że oferowane przez nas: w części 1 – 13; części 14 poz. 1 – 5, 7 – 15; części 15 - 27 produkty lecznicze są dopuszczone do obrotu na terenie Polski na zasadach określonych w art. 3 lub 4 ust. 1 i 2 lub 4a ustawy prawo farmaceutyczne. Jednocześnie oświadczamy, że na każdorazowe wezwanie Zamawiającego przedstawimy dokumenty dopuszczające do obrotu na terenie Polski. (dotyczy wykonawców oferujących produkty lecznicze)</t>
  </si>
  <si>
    <t>0,2 mg/ml; 50 ml</t>
  </si>
  <si>
    <r>
      <t xml:space="preserve">tabletki </t>
    </r>
    <r>
      <rPr>
        <sz val="11"/>
        <color indexed="8"/>
        <rFont val="Times New Roman"/>
        <family val="1"/>
      </rPr>
      <t>powlekane</t>
    </r>
  </si>
  <si>
    <r>
      <rPr>
        <sz val="11"/>
        <color indexed="8"/>
        <rFont val="Times New Roman"/>
        <family val="1"/>
      </rPr>
      <t xml:space="preserve">tabl. powlekana o </t>
    </r>
    <r>
      <rPr>
        <sz val="11"/>
        <rFont val="Times New Roman"/>
        <family val="1"/>
      </rPr>
      <t>przedłużonym uwalnianiu</t>
    </r>
  </si>
  <si>
    <t>Kod EAN (poz 6 - jeżeli dotyczy)</t>
  </si>
  <si>
    <t>^^ opakowanie jednostkowe nie większe niż 5 szt w opakowaniu</t>
  </si>
  <si>
    <t xml:space="preserve">Calcium chloride + magnesium chloride + potassium chloride + sodium chloride 
</t>
  </si>
  <si>
    <t>Kod EAN (jeżeli dotyczy)</t>
  </si>
  <si>
    <r>
      <t xml:space="preserve">4 mg/5 ml </t>
    </r>
    <r>
      <rPr>
        <sz val="11"/>
        <color indexed="30"/>
        <rFont val="Times New Roman"/>
        <family val="1"/>
      </rPr>
      <t>lub 4 mg / 100 ml</t>
    </r>
  </si>
  <si>
    <r>
      <t xml:space="preserve">1,5 g/l + 55 g/l </t>
    </r>
    <r>
      <rPr>
        <sz val="11"/>
        <color indexed="30"/>
        <rFont val="Times New Roman"/>
        <family val="1"/>
      </rPr>
      <t>lub 1,5mg + 50mg)/ml</t>
    </r>
  </si>
  <si>
    <t xml:space="preserve">roztwór do infuzji, butelka a 500 ml </t>
  </si>
  <si>
    <r>
      <t xml:space="preserve">3 g/l + 55 g/l </t>
    </r>
    <r>
      <rPr>
        <sz val="11"/>
        <color indexed="30"/>
        <rFont val="Times New Roman"/>
        <family val="1"/>
      </rPr>
      <t>lub 3mg + 50mg/ml</t>
    </r>
  </si>
  <si>
    <r>
      <t>Kalii chloridum + Glucosum monohydricum**</t>
    </r>
    <r>
      <rPr>
        <sz val="11"/>
        <rFont val="Times New Roman"/>
        <family val="1"/>
      </rPr>
      <t xml:space="preserve">
</t>
    </r>
  </si>
  <si>
    <t>Kalii chloridum + Glucosum monohydricum**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</si>
</sst>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#,##0.0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3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10" xfId="67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3" fontId="5" fillId="0" borderId="11" xfId="42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7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right" vertical="top" wrapText="1"/>
      <protection locked="0"/>
    </xf>
    <xf numFmtId="3" fontId="5" fillId="0" borderId="0" xfId="0" applyNumberFormat="1" applyFont="1" applyFill="1" applyAlignment="1" applyProtection="1">
      <alignment horizontal="righ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vertical="top" wrapText="1"/>
      <protection locked="0"/>
    </xf>
    <xf numFmtId="3" fontId="4" fillId="0" borderId="0" xfId="0" applyNumberFormat="1" applyFont="1" applyFill="1" applyAlignment="1" applyProtection="1">
      <alignment horizontal="right" vertical="top"/>
      <protection locked="0"/>
    </xf>
    <xf numFmtId="0" fontId="4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3" fontId="4" fillId="0" borderId="10" xfId="42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 applyProtection="1">
      <alignment vertical="center" wrapText="1"/>
      <protection locked="0"/>
    </xf>
    <xf numFmtId="4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" fontId="4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9" fontId="4" fillId="0" borderId="0" xfId="0" applyNumberFormat="1" applyFont="1" applyFill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 applyProtection="1">
      <alignment horizontal="right" vertical="center"/>
      <protection locked="0"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175" fontId="4" fillId="0" borderId="10" xfId="42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0" xfId="0" applyFont="1" applyFill="1" applyAlignment="1" applyProtection="1">
      <alignment horizontal="justify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4" fillId="0" borderId="0" xfId="0" applyFont="1" applyFill="1" applyAlignment="1" applyProtection="1">
      <alignment horizontal="left" vertical="top" wrapText="1"/>
      <protection locked="0"/>
    </xf>
  </cellXfs>
  <cellStyles count="5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Zły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B1:E76"/>
  <sheetViews>
    <sheetView showGridLines="0" zoomScale="87" zoomScaleNormal="87" zoomScaleSheetLayoutView="85" zoomScalePageLayoutView="115" workbookViewId="0" topLeftCell="A40">
      <selection activeCell="J53" sqref="J53"/>
    </sheetView>
  </sheetViews>
  <sheetFormatPr defaultColWidth="9.00390625" defaultRowHeight="12.75"/>
  <cols>
    <col min="1" max="1" width="9.125" style="9" customWidth="1"/>
    <col min="2" max="2" width="6.125" style="9" customWidth="1"/>
    <col min="3" max="4" width="30.00390625" style="9" customWidth="1"/>
    <col min="5" max="5" width="41.625" style="19" customWidth="1"/>
    <col min="6" max="9" width="9.125" style="9" customWidth="1"/>
    <col min="10" max="10" width="22.25390625" style="9" customWidth="1"/>
    <col min="11" max="12" width="16.125" style="9" customWidth="1"/>
    <col min="13" max="16384" width="9.125" style="9" customWidth="1"/>
  </cols>
  <sheetData>
    <row r="1" ht="15">
      <c r="E1" s="7" t="s">
        <v>60</v>
      </c>
    </row>
    <row r="2" spans="3:5" ht="15">
      <c r="C2" s="18"/>
      <c r="D2" s="18" t="s">
        <v>58</v>
      </c>
      <c r="E2" s="18"/>
    </row>
    <row r="4" spans="3:4" ht="15">
      <c r="C4" s="9" t="s">
        <v>49</v>
      </c>
      <c r="D4" s="44" t="s">
        <v>77</v>
      </c>
    </row>
    <row r="6" spans="3:5" ht="15">
      <c r="C6" s="9" t="s">
        <v>48</v>
      </c>
      <c r="D6" s="69" t="s">
        <v>0</v>
      </c>
      <c r="E6" s="69"/>
    </row>
    <row r="8" spans="3:5" ht="15">
      <c r="C8" s="21" t="s">
        <v>43</v>
      </c>
      <c r="D8" s="90"/>
      <c r="E8" s="71"/>
    </row>
    <row r="9" spans="3:5" ht="15">
      <c r="C9" s="21" t="s">
        <v>50</v>
      </c>
      <c r="D9" s="81"/>
      <c r="E9" s="82"/>
    </row>
    <row r="10" spans="3:5" ht="15">
      <c r="C10" s="21" t="s">
        <v>42</v>
      </c>
      <c r="D10" s="72"/>
      <c r="E10" s="73"/>
    </row>
    <row r="11" spans="3:5" ht="15">
      <c r="C11" s="21" t="s">
        <v>52</v>
      </c>
      <c r="D11" s="72"/>
      <c r="E11" s="73"/>
    </row>
    <row r="12" spans="3:5" ht="15">
      <c r="C12" s="21" t="s">
        <v>53</v>
      </c>
      <c r="D12" s="72"/>
      <c r="E12" s="73"/>
    </row>
    <row r="13" spans="3:5" ht="15">
      <c r="C13" s="21" t="s">
        <v>54</v>
      </c>
      <c r="D13" s="72"/>
      <c r="E13" s="73"/>
    </row>
    <row r="14" spans="3:5" ht="15">
      <c r="C14" s="21" t="s">
        <v>55</v>
      </c>
      <c r="D14" s="72"/>
      <c r="E14" s="73"/>
    </row>
    <row r="15" spans="3:5" ht="15">
      <c r="C15" s="21" t="s">
        <v>56</v>
      </c>
      <c r="D15" s="72"/>
      <c r="E15" s="73"/>
    </row>
    <row r="16" spans="3:5" ht="15">
      <c r="C16" s="21" t="s">
        <v>57</v>
      </c>
      <c r="D16" s="72"/>
      <c r="E16" s="73"/>
    </row>
    <row r="17" spans="4:5" ht="15">
      <c r="D17" s="6"/>
      <c r="E17" s="22"/>
    </row>
    <row r="18" spans="3:5" ht="15">
      <c r="C18" s="70" t="s">
        <v>51</v>
      </c>
      <c r="D18" s="75"/>
      <c r="E18" s="23"/>
    </row>
    <row r="19" spans="4:5" ht="15">
      <c r="D19" s="1"/>
      <c r="E19" s="23"/>
    </row>
    <row r="20" spans="3:5" ht="21" customHeight="1">
      <c r="C20" s="5" t="s">
        <v>18</v>
      </c>
      <c r="D20" s="24" t="s">
        <v>1</v>
      </c>
      <c r="E20" s="6"/>
    </row>
    <row r="21" spans="3:5" ht="15">
      <c r="C21" s="21" t="s">
        <v>24</v>
      </c>
      <c r="D21" s="25">
        <f>'część (1)'!H$6</f>
        <v>0</v>
      </c>
      <c r="E21" s="26"/>
    </row>
    <row r="22" spans="3:5" ht="15">
      <c r="C22" s="21" t="s">
        <v>25</v>
      </c>
      <c r="D22" s="25">
        <f>'część (2)'!H$6</f>
        <v>0</v>
      </c>
      <c r="E22" s="26"/>
    </row>
    <row r="23" spans="3:5" ht="15">
      <c r="C23" s="21" t="s">
        <v>26</v>
      </c>
      <c r="D23" s="25">
        <f>'część (3)'!H$6</f>
        <v>0</v>
      </c>
      <c r="E23" s="26"/>
    </row>
    <row r="24" spans="3:5" ht="15">
      <c r="C24" s="21" t="s">
        <v>27</v>
      </c>
      <c r="D24" s="25">
        <f>'część (4)'!H$6</f>
        <v>0</v>
      </c>
      <c r="E24" s="26"/>
    </row>
    <row r="25" spans="3:5" ht="15">
      <c r="C25" s="21" t="s">
        <v>28</v>
      </c>
      <c r="D25" s="25">
        <f>'część (5)'!H$6</f>
        <v>0</v>
      </c>
      <c r="E25" s="26"/>
    </row>
    <row r="26" spans="3:5" ht="15">
      <c r="C26" s="21" t="s">
        <v>29</v>
      </c>
      <c r="D26" s="25">
        <f>'część (6)'!H$6</f>
        <v>0</v>
      </c>
      <c r="E26" s="26"/>
    </row>
    <row r="27" spans="3:5" ht="15">
      <c r="C27" s="21" t="s">
        <v>30</v>
      </c>
      <c r="D27" s="25">
        <f>'część (7)'!H$6</f>
        <v>0</v>
      </c>
      <c r="E27" s="26"/>
    </row>
    <row r="28" spans="3:5" ht="15">
      <c r="C28" s="21" t="s">
        <v>31</v>
      </c>
      <c r="D28" s="25">
        <f>'część (8)'!H$6</f>
        <v>0</v>
      </c>
      <c r="E28" s="26"/>
    </row>
    <row r="29" spans="3:5" ht="15">
      <c r="C29" s="21" t="s">
        <v>32</v>
      </c>
      <c r="D29" s="25">
        <f>'część (9)'!H$6</f>
        <v>0</v>
      </c>
      <c r="E29" s="26"/>
    </row>
    <row r="30" spans="3:5" ht="15">
      <c r="C30" s="21" t="s">
        <v>33</v>
      </c>
      <c r="D30" s="25">
        <f>'część (10)'!H$6</f>
        <v>0</v>
      </c>
      <c r="E30" s="26"/>
    </row>
    <row r="31" spans="3:5" ht="15">
      <c r="C31" s="21" t="s">
        <v>34</v>
      </c>
      <c r="D31" s="25">
        <f>'część (11)'!H$6</f>
        <v>0</v>
      </c>
      <c r="E31" s="26"/>
    </row>
    <row r="32" spans="3:5" ht="15">
      <c r="C32" s="21" t="s">
        <v>35</v>
      </c>
      <c r="D32" s="25">
        <f>'część (12)'!H$6</f>
        <v>0</v>
      </c>
      <c r="E32" s="26"/>
    </row>
    <row r="33" spans="3:5" ht="15">
      <c r="C33" s="21" t="s">
        <v>238</v>
      </c>
      <c r="D33" s="25">
        <f>'część (13)'!H$6</f>
        <v>0</v>
      </c>
      <c r="E33" s="26"/>
    </row>
    <row r="34" spans="3:5" ht="15">
      <c r="C34" s="21" t="s">
        <v>239</v>
      </c>
      <c r="D34" s="25">
        <f>'część (14)'!H$6</f>
        <v>0</v>
      </c>
      <c r="E34" s="26"/>
    </row>
    <row r="35" spans="3:5" ht="15">
      <c r="C35" s="21" t="s">
        <v>240</v>
      </c>
      <c r="D35" s="25">
        <f>'część (15)'!H$6</f>
        <v>0</v>
      </c>
      <c r="E35" s="26"/>
    </row>
    <row r="36" spans="3:5" ht="15">
      <c r="C36" s="21" t="s">
        <v>241</v>
      </c>
      <c r="D36" s="25">
        <f>'część (16)'!H$6</f>
        <v>0</v>
      </c>
      <c r="E36" s="26"/>
    </row>
    <row r="37" spans="3:5" ht="15">
      <c r="C37" s="21" t="s">
        <v>242</v>
      </c>
      <c r="D37" s="25">
        <f>'część (17)'!H$6</f>
        <v>0</v>
      </c>
      <c r="E37" s="26"/>
    </row>
    <row r="38" spans="3:5" ht="15">
      <c r="C38" s="21" t="s">
        <v>243</v>
      </c>
      <c r="D38" s="25">
        <f>'część (18)'!H$6</f>
        <v>0</v>
      </c>
      <c r="E38" s="26"/>
    </row>
    <row r="39" spans="3:5" ht="15">
      <c r="C39" s="21" t="s">
        <v>244</v>
      </c>
      <c r="D39" s="25">
        <f>'część (19)'!H$6</f>
        <v>0</v>
      </c>
      <c r="E39" s="26"/>
    </row>
    <row r="40" spans="3:5" ht="15">
      <c r="C40" s="21" t="s">
        <v>245</v>
      </c>
      <c r="D40" s="25">
        <f>'część (20)'!H$6</f>
        <v>0</v>
      </c>
      <c r="E40" s="26"/>
    </row>
    <row r="41" spans="3:5" ht="15">
      <c r="C41" s="21" t="s">
        <v>246</v>
      </c>
      <c r="D41" s="25">
        <f>'część (21)'!H$6</f>
        <v>0</v>
      </c>
      <c r="E41" s="26"/>
    </row>
    <row r="42" spans="3:5" ht="15">
      <c r="C42" s="21" t="s">
        <v>247</v>
      </c>
      <c r="D42" s="25">
        <f>'część (22)'!H$6</f>
        <v>0</v>
      </c>
      <c r="E42" s="26"/>
    </row>
    <row r="43" spans="3:5" ht="15">
      <c r="C43" s="21" t="s">
        <v>248</v>
      </c>
      <c r="D43" s="25">
        <f>'część (23)'!H$6</f>
        <v>0</v>
      </c>
      <c r="E43" s="26"/>
    </row>
    <row r="44" spans="3:5" ht="15">
      <c r="C44" s="21" t="s">
        <v>249</v>
      </c>
      <c r="D44" s="25">
        <f>'część (24)'!H$6</f>
        <v>0</v>
      </c>
      <c r="E44" s="26"/>
    </row>
    <row r="45" spans="3:5" ht="15">
      <c r="C45" s="21" t="s">
        <v>250</v>
      </c>
      <c r="D45" s="25">
        <f>'część (25)'!H$6</f>
        <v>0</v>
      </c>
      <c r="E45" s="26"/>
    </row>
    <row r="46" spans="3:5" ht="15">
      <c r="C46" s="21" t="s">
        <v>251</v>
      </c>
      <c r="D46" s="25">
        <f>'część (26)'!H$6</f>
        <v>0</v>
      </c>
      <c r="E46" s="26"/>
    </row>
    <row r="47" spans="3:5" ht="15">
      <c r="C47" s="21" t="s">
        <v>252</v>
      </c>
      <c r="D47" s="25">
        <f>'część (27)'!H$6</f>
        <v>0</v>
      </c>
      <c r="E47" s="26"/>
    </row>
    <row r="48" spans="3:5" ht="15">
      <c r="C48" s="21" t="s">
        <v>253</v>
      </c>
      <c r="D48" s="25">
        <f>'część (28)'!H$6</f>
        <v>0</v>
      </c>
      <c r="E48" s="26"/>
    </row>
    <row r="49" spans="4:5" ht="15">
      <c r="D49" s="38"/>
      <c r="E49" s="26"/>
    </row>
    <row r="50" spans="3:5" ht="72.75" customHeight="1">
      <c r="C50" s="70" t="s">
        <v>71</v>
      </c>
      <c r="D50" s="85"/>
      <c r="E50" s="85"/>
    </row>
    <row r="51" spans="2:5" ht="21" customHeight="1">
      <c r="B51" s="9" t="s">
        <v>2</v>
      </c>
      <c r="C51" s="75" t="s">
        <v>47</v>
      </c>
      <c r="D51" s="70"/>
      <c r="E51" s="76"/>
    </row>
    <row r="52" spans="2:5" ht="34.5" customHeight="1">
      <c r="B52" s="9" t="s">
        <v>3</v>
      </c>
      <c r="C52" s="74" t="s">
        <v>74</v>
      </c>
      <c r="D52" s="74"/>
      <c r="E52" s="74"/>
    </row>
    <row r="53" spans="2:5" s="27" customFormat="1" ht="63" customHeight="1">
      <c r="B53" s="27" t="s">
        <v>4</v>
      </c>
      <c r="C53" s="69" t="s">
        <v>259</v>
      </c>
      <c r="D53" s="69"/>
      <c r="E53" s="69"/>
    </row>
    <row r="54" spans="2:5" s="27" customFormat="1" ht="63" customHeight="1">
      <c r="B54" s="27" t="s">
        <v>5</v>
      </c>
      <c r="C54" s="70" t="s">
        <v>257</v>
      </c>
      <c r="D54" s="70"/>
      <c r="E54" s="70"/>
    </row>
    <row r="55" spans="2:5" s="27" customFormat="1" ht="49.5" customHeight="1">
      <c r="B55" s="27" t="s">
        <v>39</v>
      </c>
      <c r="C55" s="70" t="s">
        <v>258</v>
      </c>
      <c r="D55" s="70"/>
      <c r="E55" s="70"/>
    </row>
    <row r="56" spans="2:5" ht="36" customHeight="1">
      <c r="B56" s="27" t="s">
        <v>45</v>
      </c>
      <c r="C56" s="69" t="s">
        <v>22</v>
      </c>
      <c r="D56" s="86"/>
      <c r="E56" s="86"/>
    </row>
    <row r="57" spans="2:5" ht="32.25" customHeight="1">
      <c r="B57" s="27" t="s">
        <v>6</v>
      </c>
      <c r="C57" s="79" t="s">
        <v>40</v>
      </c>
      <c r="D57" s="80"/>
      <c r="E57" s="80"/>
    </row>
    <row r="58" spans="2:5" ht="39" customHeight="1">
      <c r="B58" s="27" t="s">
        <v>7</v>
      </c>
      <c r="C58" s="69" t="s">
        <v>41</v>
      </c>
      <c r="D58" s="86"/>
      <c r="E58" s="86"/>
    </row>
    <row r="59" spans="2:5" ht="96.75" customHeight="1">
      <c r="B59" s="27" t="s">
        <v>75</v>
      </c>
      <c r="C59" s="69" t="s">
        <v>70</v>
      </c>
      <c r="D59" s="69"/>
      <c r="E59" s="69"/>
    </row>
    <row r="60" spans="2:5" ht="18" customHeight="1">
      <c r="B60" s="9">
        <v>10</v>
      </c>
      <c r="C60" s="4" t="s">
        <v>8</v>
      </c>
      <c r="D60" s="1"/>
      <c r="E60" s="9"/>
    </row>
    <row r="61" spans="2:5" ht="18" customHeight="1">
      <c r="B61" s="29"/>
      <c r="C61" s="87" t="s">
        <v>20</v>
      </c>
      <c r="D61" s="88"/>
      <c r="E61" s="89"/>
    </row>
    <row r="62" spans="3:5" ht="18" customHeight="1">
      <c r="C62" s="87" t="s">
        <v>9</v>
      </c>
      <c r="D62" s="89"/>
      <c r="E62" s="21"/>
    </row>
    <row r="63" spans="3:5" ht="18" customHeight="1">
      <c r="C63" s="77"/>
      <c r="D63" s="78"/>
      <c r="E63" s="21"/>
    </row>
    <row r="64" spans="3:5" ht="18" customHeight="1">
      <c r="C64" s="77"/>
      <c r="D64" s="78"/>
      <c r="E64" s="21"/>
    </row>
    <row r="65" spans="3:5" ht="18" customHeight="1">
      <c r="C65" s="77"/>
      <c r="D65" s="78"/>
      <c r="E65" s="21"/>
    </row>
    <row r="66" spans="3:5" ht="18" customHeight="1">
      <c r="C66" s="31" t="s">
        <v>11</v>
      </c>
      <c r="D66" s="31"/>
      <c r="E66" s="7"/>
    </row>
    <row r="67" spans="3:5" ht="18" customHeight="1">
      <c r="C67" s="87" t="s">
        <v>21</v>
      </c>
      <c r="D67" s="88"/>
      <c r="E67" s="89"/>
    </row>
    <row r="68" spans="3:5" ht="18" customHeight="1">
      <c r="C68" s="32" t="s">
        <v>9</v>
      </c>
      <c r="D68" s="30" t="s">
        <v>10</v>
      </c>
      <c r="E68" s="33" t="s">
        <v>12</v>
      </c>
    </row>
    <row r="69" spans="3:5" ht="18" customHeight="1">
      <c r="C69" s="34"/>
      <c r="D69" s="30"/>
      <c r="E69" s="35"/>
    </row>
    <row r="70" spans="3:5" ht="18" customHeight="1">
      <c r="C70" s="34"/>
      <c r="D70" s="30"/>
      <c r="E70" s="35"/>
    </row>
    <row r="71" spans="3:5" ht="18" customHeight="1">
      <c r="C71" s="31"/>
      <c r="D71" s="31"/>
      <c r="E71" s="7"/>
    </row>
    <row r="72" spans="3:5" ht="18" customHeight="1">
      <c r="C72" s="87" t="s">
        <v>23</v>
      </c>
      <c r="D72" s="88"/>
      <c r="E72" s="89"/>
    </row>
    <row r="73" spans="3:5" ht="18" customHeight="1">
      <c r="C73" s="87" t="s">
        <v>13</v>
      </c>
      <c r="D73" s="89"/>
      <c r="E73" s="21"/>
    </row>
    <row r="74" spans="3:5" ht="18" customHeight="1">
      <c r="C74" s="71"/>
      <c r="D74" s="71"/>
      <c r="E74" s="21"/>
    </row>
    <row r="75" spans="3:5" ht="34.5" customHeight="1">
      <c r="C75" s="20"/>
      <c r="D75" s="28"/>
      <c r="E75" s="28"/>
    </row>
    <row r="76" spans="3:5" ht="21" customHeight="1">
      <c r="C76" s="83"/>
      <c r="D76" s="84"/>
      <c r="E76" s="84"/>
    </row>
  </sheetData>
  <sheetProtection/>
  <mergeCells count="31">
    <mergeCell ref="D15:E15"/>
    <mergeCell ref="C72:E72"/>
    <mergeCell ref="D10:E10"/>
    <mergeCell ref="C58:E58"/>
    <mergeCell ref="D6:E6"/>
    <mergeCell ref="D13:E13"/>
    <mergeCell ref="C18:D18"/>
    <mergeCell ref="D11:E11"/>
    <mergeCell ref="D14:E14"/>
    <mergeCell ref="D8:E8"/>
    <mergeCell ref="D16:E16"/>
    <mergeCell ref="C57:E57"/>
    <mergeCell ref="D9:E9"/>
    <mergeCell ref="C63:D63"/>
    <mergeCell ref="C76:E76"/>
    <mergeCell ref="C50:E50"/>
    <mergeCell ref="C56:E56"/>
    <mergeCell ref="C61:E61"/>
    <mergeCell ref="C62:D62"/>
    <mergeCell ref="C67:E67"/>
    <mergeCell ref="C73:D73"/>
    <mergeCell ref="C59:E59"/>
    <mergeCell ref="C55:E55"/>
    <mergeCell ref="C74:D74"/>
    <mergeCell ref="D12:E12"/>
    <mergeCell ref="C52:E52"/>
    <mergeCell ref="C51:E51"/>
    <mergeCell ref="C53:E53"/>
    <mergeCell ref="C64:D64"/>
    <mergeCell ref="C65:D65"/>
    <mergeCell ref="C54:E5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9.00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8.25" customHeight="1">
      <c r="A11" s="52" t="s">
        <v>2</v>
      </c>
      <c r="B11" s="47" t="s">
        <v>118</v>
      </c>
      <c r="C11" s="47" t="s">
        <v>119</v>
      </c>
      <c r="D11" s="47" t="s">
        <v>120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69" customHeight="1">
      <c r="A12" s="52" t="s">
        <v>3</v>
      </c>
      <c r="B12" s="52" t="s">
        <v>118</v>
      </c>
      <c r="C12" s="52" t="s">
        <v>121</v>
      </c>
      <c r="D12" s="52" t="s">
        <v>120</v>
      </c>
      <c r="E12" s="57">
        <v>15000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5"/>
      <c r="C13" s="84"/>
      <c r="D13" s="84"/>
      <c r="E13" s="84"/>
      <c r="F13" s="84"/>
    </row>
    <row r="14" spans="2:6" ht="15">
      <c r="B14" s="94" t="s">
        <v>97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0" sqref="H20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62.25" customHeight="1">
      <c r="A11" s="52" t="s">
        <v>2</v>
      </c>
      <c r="B11" s="47" t="s">
        <v>122</v>
      </c>
      <c r="C11" s="47" t="s">
        <v>123</v>
      </c>
      <c r="D11" s="47" t="s">
        <v>124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5"/>
      <c r="C12" s="84"/>
      <c r="D12" s="84"/>
      <c r="E12" s="84"/>
      <c r="F12" s="84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125</v>
      </c>
      <c r="C11" s="47" t="s">
        <v>126</v>
      </c>
      <c r="D11" s="47" t="s">
        <v>127</v>
      </c>
      <c r="E11" s="48">
        <v>10000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125</v>
      </c>
      <c r="C12" s="59" t="s">
        <v>128</v>
      </c>
      <c r="D12" s="59" t="s">
        <v>127</v>
      </c>
      <c r="E12" s="63">
        <v>29000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5" t="s">
        <v>97</v>
      </c>
      <c r="C14" s="75"/>
      <c r="D14" s="75"/>
      <c r="E14" s="75"/>
      <c r="F14" s="75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129</v>
      </c>
      <c r="C11" s="47" t="s">
        <v>130</v>
      </c>
      <c r="D11" s="47" t="s">
        <v>131</v>
      </c>
      <c r="E11" s="48">
        <v>7200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129</v>
      </c>
      <c r="C12" s="59" t="s">
        <v>132</v>
      </c>
      <c r="D12" s="59" t="s">
        <v>131</v>
      </c>
      <c r="E12" s="63">
        <v>114000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5" t="s">
        <v>97</v>
      </c>
      <c r="C14" s="75"/>
      <c r="D14" s="75"/>
      <c r="E14" s="75"/>
      <c r="F14" s="75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9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133</v>
      </c>
      <c r="C11" s="47" t="s">
        <v>134</v>
      </c>
      <c r="D11" s="47" t="s">
        <v>135</v>
      </c>
      <c r="E11" s="48">
        <v>40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1.75" customHeight="1">
      <c r="A12" s="52" t="s">
        <v>3</v>
      </c>
      <c r="B12" s="52" t="s">
        <v>133</v>
      </c>
      <c r="C12" s="59" t="s">
        <v>136</v>
      </c>
      <c r="D12" s="59" t="s">
        <v>135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5">
      <c r="B13" s="94"/>
      <c r="C13" s="94"/>
      <c r="D13" s="94"/>
      <c r="E13" s="94"/>
      <c r="F13" s="94"/>
    </row>
    <row r="14" spans="2:6" ht="15">
      <c r="B14" s="75" t="s">
        <v>137</v>
      </c>
      <c r="C14" s="75"/>
      <c r="D14" s="75"/>
      <c r="E14" s="75"/>
      <c r="F14" s="75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27"/>
  <sheetViews>
    <sheetView showGridLines="0" zoomScale="60" zoomScaleNormal="60" zoomScalePageLayoutView="80" workbookViewId="0" topLeftCell="A1">
      <selection activeCell="J10" sqref="J10"/>
    </sheetView>
  </sheetViews>
  <sheetFormatPr defaultColWidth="9.00390625" defaultRowHeight="12.75"/>
  <cols>
    <col min="1" max="1" width="4.75390625" style="1" customWidth="1"/>
    <col min="2" max="2" width="17.25390625" style="1" customWidth="1"/>
    <col min="3" max="3" width="14.875" style="1" customWidth="1"/>
    <col min="4" max="4" width="2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SUM(N11:N25)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255</v>
      </c>
      <c r="I10" s="5" t="str">
        <f>B10</f>
        <v>Skład</v>
      </c>
      <c r="J10" s="67" t="s">
        <v>263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3.25" customHeight="1">
      <c r="A11" s="52" t="s">
        <v>2</v>
      </c>
      <c r="B11" s="47" t="s">
        <v>144</v>
      </c>
      <c r="C11" s="47" t="s">
        <v>145</v>
      </c>
      <c r="D11" s="47" t="s">
        <v>146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81" customHeight="1">
      <c r="A12" s="52" t="s">
        <v>3</v>
      </c>
      <c r="B12" s="52" t="s">
        <v>147</v>
      </c>
      <c r="C12" s="59" t="s">
        <v>148</v>
      </c>
      <c r="D12" s="59" t="s">
        <v>149</v>
      </c>
      <c r="E12" s="63">
        <v>3600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60" t="s">
        <v>150</v>
      </c>
      <c r="C13" s="60" t="s">
        <v>151</v>
      </c>
      <c r="D13" s="60" t="s">
        <v>152</v>
      </c>
      <c r="E13" s="64">
        <v>50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153</v>
      </c>
      <c r="C14" s="52" t="s">
        <v>154</v>
      </c>
      <c r="D14" s="52" t="s">
        <v>155</v>
      </c>
      <c r="E14" s="57">
        <v>500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156</v>
      </c>
      <c r="C15" s="52" t="s">
        <v>110</v>
      </c>
      <c r="D15" s="52" t="s">
        <v>100</v>
      </c>
      <c r="E15" s="57">
        <v>16200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141.75" customHeight="1">
      <c r="A16" s="52" t="s">
        <v>45</v>
      </c>
      <c r="B16" s="52" t="s">
        <v>157</v>
      </c>
      <c r="C16" s="52" t="s">
        <v>158</v>
      </c>
      <c r="D16" s="52" t="s">
        <v>159</v>
      </c>
      <c r="E16" s="57">
        <v>1800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7" spans="1:17" s="55" customFormat="1" ht="45">
      <c r="A17" s="52" t="s">
        <v>6</v>
      </c>
      <c r="B17" s="52" t="s">
        <v>160</v>
      </c>
      <c r="C17" s="52" t="s">
        <v>91</v>
      </c>
      <c r="D17" s="52" t="s">
        <v>100</v>
      </c>
      <c r="E17" s="57">
        <v>1620</v>
      </c>
      <c r="F17" s="46" t="s">
        <v>46</v>
      </c>
      <c r="G17" s="51" t="s">
        <v>69</v>
      </c>
      <c r="H17" s="52"/>
      <c r="I17" s="52"/>
      <c r="J17" s="52"/>
      <c r="K17" s="52"/>
      <c r="L17" s="52"/>
      <c r="M17" s="52"/>
      <c r="N17" s="52"/>
      <c r="Q17" s="56"/>
    </row>
    <row r="18" spans="1:17" s="55" customFormat="1" ht="45">
      <c r="A18" s="52" t="s">
        <v>7</v>
      </c>
      <c r="B18" s="52" t="s">
        <v>161</v>
      </c>
      <c r="C18" s="52" t="s">
        <v>162</v>
      </c>
      <c r="D18" s="52" t="s">
        <v>163</v>
      </c>
      <c r="E18" s="57">
        <v>16200</v>
      </c>
      <c r="F18" s="46" t="s">
        <v>46</v>
      </c>
      <c r="G18" s="51" t="s">
        <v>69</v>
      </c>
      <c r="H18" s="52"/>
      <c r="I18" s="52"/>
      <c r="J18" s="52"/>
      <c r="K18" s="52"/>
      <c r="L18" s="52"/>
      <c r="M18" s="52"/>
      <c r="N18" s="52"/>
      <c r="Q18" s="56"/>
    </row>
    <row r="19" spans="1:17" s="55" customFormat="1" ht="45">
      <c r="A19" s="52" t="s">
        <v>75</v>
      </c>
      <c r="B19" s="52" t="s">
        <v>164</v>
      </c>
      <c r="C19" s="52" t="s">
        <v>165</v>
      </c>
      <c r="D19" s="52" t="s">
        <v>166</v>
      </c>
      <c r="E19" s="57">
        <v>200</v>
      </c>
      <c r="F19" s="46" t="s">
        <v>46</v>
      </c>
      <c r="G19" s="51" t="s">
        <v>69</v>
      </c>
      <c r="H19" s="52"/>
      <c r="I19" s="52"/>
      <c r="J19" s="52"/>
      <c r="K19" s="52"/>
      <c r="L19" s="52"/>
      <c r="M19" s="52"/>
      <c r="N19" s="52"/>
      <c r="Q19" s="56"/>
    </row>
    <row r="20" spans="1:17" s="55" customFormat="1" ht="45">
      <c r="A20" s="52" t="s">
        <v>138</v>
      </c>
      <c r="B20" s="52" t="s">
        <v>167</v>
      </c>
      <c r="C20" s="52" t="s">
        <v>168</v>
      </c>
      <c r="D20" s="52" t="s">
        <v>169</v>
      </c>
      <c r="E20" s="57">
        <v>60</v>
      </c>
      <c r="F20" s="46" t="s">
        <v>46</v>
      </c>
      <c r="G20" s="51" t="s">
        <v>69</v>
      </c>
      <c r="H20" s="52"/>
      <c r="I20" s="52"/>
      <c r="J20" s="52"/>
      <c r="K20" s="52"/>
      <c r="L20" s="52"/>
      <c r="M20" s="52"/>
      <c r="N20" s="52"/>
      <c r="Q20" s="56"/>
    </row>
    <row r="21" spans="1:17" s="55" customFormat="1" ht="45">
      <c r="A21" s="52" t="s">
        <v>139</v>
      </c>
      <c r="B21" s="52" t="s">
        <v>170</v>
      </c>
      <c r="C21" s="52" t="s">
        <v>171</v>
      </c>
      <c r="D21" s="52" t="s">
        <v>172</v>
      </c>
      <c r="E21" s="57">
        <v>1400</v>
      </c>
      <c r="F21" s="46" t="s">
        <v>46</v>
      </c>
      <c r="G21" s="51" t="s">
        <v>69</v>
      </c>
      <c r="H21" s="52"/>
      <c r="I21" s="52"/>
      <c r="J21" s="52"/>
      <c r="K21" s="52"/>
      <c r="L21" s="52"/>
      <c r="M21" s="52"/>
      <c r="N21" s="52"/>
      <c r="Q21" s="56"/>
    </row>
    <row r="22" spans="1:17" s="55" customFormat="1" ht="45">
      <c r="A22" s="52" t="s">
        <v>140</v>
      </c>
      <c r="B22" s="52" t="s">
        <v>173</v>
      </c>
      <c r="C22" s="52" t="s">
        <v>174</v>
      </c>
      <c r="D22" s="52" t="s">
        <v>73</v>
      </c>
      <c r="E22" s="57">
        <v>18000</v>
      </c>
      <c r="F22" s="46" t="s">
        <v>46</v>
      </c>
      <c r="G22" s="51" t="s">
        <v>69</v>
      </c>
      <c r="H22" s="52"/>
      <c r="I22" s="52"/>
      <c r="J22" s="52"/>
      <c r="K22" s="52"/>
      <c r="L22" s="52"/>
      <c r="M22" s="52"/>
      <c r="N22" s="52"/>
      <c r="Q22" s="56"/>
    </row>
    <row r="23" spans="1:17" s="55" customFormat="1" ht="45">
      <c r="A23" s="52" t="s">
        <v>141</v>
      </c>
      <c r="B23" s="52" t="s">
        <v>175</v>
      </c>
      <c r="C23" s="52" t="s">
        <v>176</v>
      </c>
      <c r="D23" s="52" t="s">
        <v>177</v>
      </c>
      <c r="E23" s="57">
        <v>1008</v>
      </c>
      <c r="F23" s="46" t="s">
        <v>46</v>
      </c>
      <c r="G23" s="51" t="s">
        <v>69</v>
      </c>
      <c r="H23" s="52"/>
      <c r="I23" s="52"/>
      <c r="J23" s="52"/>
      <c r="K23" s="52"/>
      <c r="L23" s="52"/>
      <c r="M23" s="52"/>
      <c r="N23" s="52"/>
      <c r="Q23" s="56"/>
    </row>
    <row r="24" spans="1:17" s="55" customFormat="1" ht="45">
      <c r="A24" s="52" t="s">
        <v>142</v>
      </c>
      <c r="B24" s="52" t="s">
        <v>178</v>
      </c>
      <c r="C24" s="52" t="s">
        <v>179</v>
      </c>
      <c r="D24" s="52" t="s">
        <v>180</v>
      </c>
      <c r="E24" s="57">
        <v>180</v>
      </c>
      <c r="F24" s="46" t="s">
        <v>46</v>
      </c>
      <c r="G24" s="51" t="s">
        <v>69</v>
      </c>
      <c r="H24" s="52"/>
      <c r="I24" s="52"/>
      <c r="J24" s="52"/>
      <c r="K24" s="52"/>
      <c r="L24" s="52"/>
      <c r="M24" s="52"/>
      <c r="N24" s="52"/>
      <c r="Q24" s="56"/>
    </row>
    <row r="25" spans="1:17" s="55" customFormat="1" ht="45">
      <c r="A25" s="52" t="s">
        <v>143</v>
      </c>
      <c r="B25" s="52" t="s">
        <v>181</v>
      </c>
      <c r="C25" s="52" t="s">
        <v>182</v>
      </c>
      <c r="D25" s="52" t="s">
        <v>262</v>
      </c>
      <c r="E25" s="57">
        <v>540</v>
      </c>
      <c r="F25" s="46" t="s">
        <v>46</v>
      </c>
      <c r="G25" s="51" t="s">
        <v>69</v>
      </c>
      <c r="H25" s="52"/>
      <c r="I25" s="52"/>
      <c r="J25" s="52"/>
      <c r="K25" s="52"/>
      <c r="L25" s="52"/>
      <c r="M25" s="52"/>
      <c r="N25" s="52"/>
      <c r="Q25" s="56"/>
    </row>
    <row r="27" spans="2:6" ht="15">
      <c r="B27" s="75" t="s">
        <v>183</v>
      </c>
      <c r="C27" s="75"/>
      <c r="D27" s="75"/>
      <c r="E27" s="75"/>
      <c r="F27" s="75"/>
    </row>
  </sheetData>
  <sheetProtection/>
  <mergeCells count="3">
    <mergeCell ref="G2:I2"/>
    <mergeCell ref="H6:I6"/>
    <mergeCell ref="B27:F2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L22" sqref="L22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9.00390625" style="1" customWidth="1"/>
    <col min="4" max="4" width="20.25390625" style="1" customWidth="1"/>
    <col min="5" max="5" width="7.875" style="39" customWidth="1"/>
    <col min="6" max="6" width="12.8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99.75" customHeight="1">
      <c r="A11" s="52" t="s">
        <v>2</v>
      </c>
      <c r="B11" s="47" t="s">
        <v>184</v>
      </c>
      <c r="C11" s="47" t="s">
        <v>110</v>
      </c>
      <c r="D11" s="47" t="s">
        <v>185</v>
      </c>
      <c r="E11" s="48">
        <v>1100</v>
      </c>
      <c r="F11" s="58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2:6" ht="14.25" customHeight="1">
      <c r="B12" s="75"/>
      <c r="C12" s="84"/>
      <c r="D12" s="84"/>
      <c r="E12" s="84"/>
      <c r="F12" s="84"/>
    </row>
    <row r="13" spans="2:6" ht="15">
      <c r="B13" s="94"/>
      <c r="C13" s="94"/>
      <c r="D13" s="94"/>
      <c r="E13" s="94"/>
      <c r="F13" s="94"/>
    </row>
  </sheetData>
  <sheetProtection/>
  <mergeCells count="4">
    <mergeCell ref="G2:I2"/>
    <mergeCell ref="H6:I6"/>
    <mergeCell ref="B12:F12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5">
      <selection activeCell="B13" sqref="B1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7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SUM(N11:N16)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" customHeight="1">
      <c r="A11" s="52" t="s">
        <v>2</v>
      </c>
      <c r="B11" s="47" t="s">
        <v>186</v>
      </c>
      <c r="C11" s="47" t="s">
        <v>187</v>
      </c>
      <c r="D11" s="47" t="s">
        <v>188</v>
      </c>
      <c r="E11" s="48">
        <v>300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189</v>
      </c>
      <c r="C12" s="59" t="s">
        <v>190</v>
      </c>
      <c r="D12" s="59" t="s">
        <v>191</v>
      </c>
      <c r="E12" s="61">
        <v>800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189</v>
      </c>
      <c r="C13" s="52" t="s">
        <v>192</v>
      </c>
      <c r="D13" s="52" t="s">
        <v>191</v>
      </c>
      <c r="E13" s="57">
        <v>1000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3.25" customHeight="1">
      <c r="A14" s="52" t="s">
        <v>5</v>
      </c>
      <c r="B14" s="52" t="s">
        <v>193</v>
      </c>
      <c r="C14" s="52" t="s">
        <v>194</v>
      </c>
      <c r="D14" s="52" t="s">
        <v>195</v>
      </c>
      <c r="E14" s="62">
        <v>600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51.75" customHeight="1">
      <c r="A15" s="52" t="s">
        <v>39</v>
      </c>
      <c r="B15" s="52" t="s">
        <v>193</v>
      </c>
      <c r="C15" s="52" t="s">
        <v>196</v>
      </c>
      <c r="D15" s="52" t="s">
        <v>197</v>
      </c>
      <c r="E15" s="57">
        <v>3200</v>
      </c>
      <c r="F15" s="46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6" spans="1:17" s="55" customFormat="1" ht="68.25" customHeight="1">
      <c r="A16" s="52" t="s">
        <v>45</v>
      </c>
      <c r="B16" s="52" t="s">
        <v>198</v>
      </c>
      <c r="C16" s="52" t="s">
        <v>199</v>
      </c>
      <c r="D16" s="52" t="s">
        <v>200</v>
      </c>
      <c r="E16" s="57">
        <v>1000</v>
      </c>
      <c r="F16" s="46" t="s">
        <v>46</v>
      </c>
      <c r="G16" s="51" t="s">
        <v>69</v>
      </c>
      <c r="H16" s="52"/>
      <c r="I16" s="52"/>
      <c r="J16" s="52"/>
      <c r="K16" s="52"/>
      <c r="L16" s="52"/>
      <c r="M16" s="52"/>
      <c r="N16" s="52"/>
      <c r="Q16" s="56"/>
    </row>
    <row r="18" spans="2:6" ht="15">
      <c r="B18" s="75" t="s">
        <v>201</v>
      </c>
      <c r="C18" s="75"/>
      <c r="D18" s="75"/>
      <c r="E18" s="75"/>
      <c r="F18" s="75"/>
    </row>
  </sheetData>
  <sheetProtection/>
  <mergeCells count="3">
    <mergeCell ref="G2:I2"/>
    <mergeCell ref="H6:I6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tabSelected="1" zoomScalePageLayoutView="80" workbookViewId="0" topLeftCell="A7">
      <selection activeCell="B19" sqref="B19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SUM(N11:N14)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202</v>
      </c>
      <c r="C11" s="47" t="s">
        <v>203</v>
      </c>
      <c r="D11" s="47" t="s">
        <v>204</v>
      </c>
      <c r="E11" s="48">
        <v>1000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202</v>
      </c>
      <c r="C12" s="59" t="s">
        <v>205</v>
      </c>
      <c r="D12" s="59" t="s">
        <v>204</v>
      </c>
      <c r="E12" s="63">
        <v>8000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51" customHeight="1">
      <c r="A13" s="52" t="s">
        <v>4</v>
      </c>
      <c r="B13" s="21" t="s">
        <v>271</v>
      </c>
      <c r="C13" s="52" t="s">
        <v>268</v>
      </c>
      <c r="D13" s="52" t="s">
        <v>269</v>
      </c>
      <c r="E13" s="57">
        <v>1800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55.5" customHeight="1">
      <c r="A14" s="52" t="s">
        <v>5</v>
      </c>
      <c r="B14" s="52" t="s">
        <v>272</v>
      </c>
      <c r="C14" s="52" t="s">
        <v>270</v>
      </c>
      <c r="D14" s="52" t="s">
        <v>204</v>
      </c>
      <c r="E14" s="57">
        <v>1800</v>
      </c>
      <c r="F14" s="46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6" spans="2:6" ht="15">
      <c r="B16" s="75" t="s">
        <v>137</v>
      </c>
      <c r="C16" s="75"/>
      <c r="D16" s="75"/>
      <c r="E16" s="75"/>
      <c r="F16" s="75"/>
    </row>
  </sheetData>
  <sheetProtection/>
  <mergeCells count="3">
    <mergeCell ref="G2:I2"/>
    <mergeCell ref="H6:I6"/>
    <mergeCell ref="B16:F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F11" sqref="F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206</v>
      </c>
      <c r="C11" s="47" t="s">
        <v>207</v>
      </c>
      <c r="D11" s="47" t="s">
        <v>208</v>
      </c>
      <c r="E11" s="48">
        <v>2700</v>
      </c>
      <c r="F11" s="46" t="s">
        <v>76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8.75" customHeight="1">
      <c r="A12" s="52" t="s">
        <v>3</v>
      </c>
      <c r="B12" s="52" t="s">
        <v>206</v>
      </c>
      <c r="C12" s="59" t="s">
        <v>209</v>
      </c>
      <c r="D12" s="59" t="s">
        <v>208</v>
      </c>
      <c r="E12" s="61">
        <v>500</v>
      </c>
      <c r="F12" s="46" t="s">
        <v>76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4" spans="2:6" ht="15">
      <c r="B14" s="75" t="s">
        <v>112</v>
      </c>
      <c r="C14" s="75"/>
      <c r="D14" s="75"/>
      <c r="E14" s="75"/>
      <c r="F14" s="75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C11" sqref="C11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1.25390625" style="1" customWidth="1"/>
    <col min="4" max="4" width="33.7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64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45">
      <c r="A11" s="21" t="s">
        <v>2</v>
      </c>
      <c r="B11" s="45" t="s">
        <v>78</v>
      </c>
      <c r="C11" s="45" t="s">
        <v>267</v>
      </c>
      <c r="D11" s="45" t="s">
        <v>254</v>
      </c>
      <c r="E11" s="66">
        <v>180</v>
      </c>
      <c r="F11" s="46" t="s">
        <v>46</v>
      </c>
      <c r="G11" s="15" t="s">
        <v>69</v>
      </c>
      <c r="H11" s="15"/>
      <c r="I11" s="15"/>
      <c r="J11" s="16"/>
      <c r="K11" s="15"/>
      <c r="L11" s="15"/>
      <c r="M11" s="15"/>
      <c r="N11" s="17"/>
    </row>
    <row r="13" ht="15">
      <c r="B13" s="2" t="s">
        <v>79</v>
      </c>
    </row>
    <row r="14" spans="2:6" ht="15" customHeight="1">
      <c r="B14" s="42"/>
      <c r="C14" s="41"/>
      <c r="D14" s="41"/>
      <c r="E14" s="41"/>
      <c r="F14" s="41"/>
    </row>
    <row r="15" ht="15">
      <c r="E15" s="4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B11" sqref="B11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19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210</v>
      </c>
      <c r="C11" s="47" t="s">
        <v>211</v>
      </c>
      <c r="D11" s="47" t="s">
        <v>212</v>
      </c>
      <c r="E11" s="48">
        <v>16000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3" sqref="F23"/>
    </sheetView>
  </sheetViews>
  <sheetFormatPr defaultColWidth="9.00390625" defaultRowHeight="12.75"/>
  <cols>
    <col min="1" max="1" width="4.75390625" style="1" customWidth="1"/>
    <col min="2" max="2" width="21.375" style="1" customWidth="1"/>
    <col min="3" max="3" width="13.37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20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213</v>
      </c>
      <c r="C11" s="47" t="s">
        <v>214</v>
      </c>
      <c r="D11" s="47" t="s">
        <v>90</v>
      </c>
      <c r="E11" s="48">
        <v>1960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6" sqref="G26"/>
    </sheetView>
  </sheetViews>
  <sheetFormatPr defaultColWidth="9.00390625" defaultRowHeight="12.75"/>
  <cols>
    <col min="1" max="1" width="4.75390625" style="1" customWidth="1"/>
    <col min="2" max="2" width="16.00390625" style="1" customWidth="1"/>
    <col min="3" max="3" width="17.00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21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215</v>
      </c>
      <c r="C11" s="68" t="s">
        <v>260</v>
      </c>
      <c r="D11" s="47" t="s">
        <v>216</v>
      </c>
      <c r="E11" s="48">
        <v>1500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8" sqref="G28"/>
    </sheetView>
  </sheetViews>
  <sheetFormatPr defaultColWidth="9.00390625" defaultRowHeight="12.75"/>
  <cols>
    <col min="1" max="1" width="4.75390625" style="1" customWidth="1"/>
    <col min="2" max="2" width="18.00390625" style="1" customWidth="1"/>
    <col min="3" max="3" width="11.75390625" style="1" customWidth="1"/>
    <col min="4" max="4" width="23.8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9.5" customHeight="1">
      <c r="A11" s="52" t="s">
        <v>2</v>
      </c>
      <c r="B11" s="47" t="s">
        <v>217</v>
      </c>
      <c r="C11" s="47" t="s">
        <v>218</v>
      </c>
      <c r="D11" s="47" t="s">
        <v>219</v>
      </c>
      <c r="E11" s="48">
        <v>360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95" t="s">
        <v>264</v>
      </c>
      <c r="C13" s="95"/>
      <c r="D13" s="95"/>
      <c r="E13" s="95"/>
      <c r="F13" s="9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H23" sqref="H23"/>
    </sheetView>
  </sheetViews>
  <sheetFormatPr defaultColWidth="9.00390625" defaultRowHeight="12.75"/>
  <cols>
    <col min="1" max="1" width="4.75390625" style="1" customWidth="1"/>
    <col min="2" max="2" width="21.25390625" style="1" customWidth="1"/>
    <col min="3" max="3" width="18.00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01.25" customHeight="1">
      <c r="A11" s="52" t="s">
        <v>2</v>
      </c>
      <c r="B11" s="68" t="s">
        <v>265</v>
      </c>
      <c r="C11" s="47" t="s">
        <v>220</v>
      </c>
      <c r="D11" s="47" t="s">
        <v>221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4" sqref="G24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222</v>
      </c>
      <c r="C11" s="47" t="s">
        <v>223</v>
      </c>
      <c r="D11" s="47" t="s">
        <v>224</v>
      </c>
      <c r="E11" s="48">
        <v>230000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19" sqref="G19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225</v>
      </c>
      <c r="C11" s="47" t="s">
        <v>226</v>
      </c>
      <c r="D11" s="47" t="s">
        <v>227</v>
      </c>
      <c r="E11" s="48">
        <v>400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E11" sqref="E11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228</v>
      </c>
      <c r="C11" s="47" t="s">
        <v>229</v>
      </c>
      <c r="D11" s="47" t="s">
        <v>230</v>
      </c>
      <c r="E11" s="48">
        <v>100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 t="s">
        <v>231</v>
      </c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F25" sqref="F25"/>
    </sheetView>
  </sheetViews>
  <sheetFormatPr defaultColWidth="9.00390625" defaultRowHeight="12.75"/>
  <cols>
    <col min="1" max="1" width="4.75390625" style="1" customWidth="1"/>
    <col min="2" max="2" width="18.125" style="1" customWidth="1"/>
    <col min="3" max="3" width="16.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5.5" customHeight="1">
      <c r="A11" s="52" t="s">
        <v>2</v>
      </c>
      <c r="B11" s="47" t="s">
        <v>232</v>
      </c>
      <c r="C11" s="47" t="s">
        <v>233</v>
      </c>
      <c r="D11" s="47" t="s">
        <v>234</v>
      </c>
      <c r="E11" s="48">
        <v>900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 t="s">
        <v>231</v>
      </c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3"/>
  <sheetViews>
    <sheetView showGridLines="0" zoomScalePageLayoutView="80" workbookViewId="0" topLeftCell="A1">
      <selection activeCell="G20" sqref="G20"/>
    </sheetView>
  </sheetViews>
  <sheetFormatPr defaultColWidth="9.00390625" defaultRowHeight="12.75"/>
  <cols>
    <col min="1" max="1" width="4.75390625" style="1" customWidth="1"/>
    <col min="2" max="2" width="22.375" style="1" customWidth="1"/>
    <col min="3" max="3" width="19.25390625" style="1" customWidth="1"/>
    <col min="4" max="4" width="20.375" style="1" customWidth="1"/>
    <col min="5" max="5" width="7.875" style="39" customWidth="1"/>
    <col min="6" max="6" width="11.375" style="1" customWidth="1"/>
    <col min="7" max="7" width="35.1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256</v>
      </c>
      <c r="I10" s="5" t="str">
        <f>B10</f>
        <v>Skład</v>
      </c>
      <c r="J10" s="67" t="s">
        <v>266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53.75" customHeight="1">
      <c r="A11" s="52" t="s">
        <v>2</v>
      </c>
      <c r="B11" s="47" t="s">
        <v>235</v>
      </c>
      <c r="C11" s="47" t="s">
        <v>236</v>
      </c>
      <c r="D11" s="47" t="s">
        <v>237</v>
      </c>
      <c r="E11" s="48">
        <v>450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>
      <c r="B13" s="75"/>
      <c r="C13" s="75"/>
      <c r="D13" s="75"/>
      <c r="E13" s="75"/>
      <c r="F13" s="75"/>
    </row>
  </sheetData>
  <sheetProtection/>
  <mergeCells count="3">
    <mergeCell ref="G2:I2"/>
    <mergeCell ref="H6:I6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0" workbookViewId="0" topLeftCell="A1">
      <selection activeCell="G18" sqref="G18"/>
    </sheetView>
  </sheetViews>
  <sheetFormatPr defaultColWidth="9.00390625" defaultRowHeight="12.75"/>
  <cols>
    <col min="1" max="1" width="4.75390625" style="1" customWidth="1"/>
    <col min="2" max="2" width="15.125" style="1" customWidth="1"/>
    <col min="3" max="3" width="8.00390625" style="1" customWidth="1"/>
    <col min="4" max="4" width="22.8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2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2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ht="128.25" customHeight="1">
      <c r="A11" s="21" t="s">
        <v>2</v>
      </c>
      <c r="B11" s="49" t="s">
        <v>80</v>
      </c>
      <c r="C11" s="49" t="s">
        <v>81</v>
      </c>
      <c r="D11" s="49" t="s">
        <v>82</v>
      </c>
      <c r="E11" s="48">
        <v>70</v>
      </c>
      <c r="F11" s="50" t="s">
        <v>46</v>
      </c>
      <c r="G11" s="51" t="s">
        <v>69</v>
      </c>
      <c r="H11" s="15"/>
      <c r="I11" s="15"/>
      <c r="J11" s="16"/>
      <c r="K11" s="15"/>
      <c r="L11" s="15"/>
      <c r="M11" s="15"/>
      <c r="N11" s="17"/>
    </row>
    <row r="13" spans="2:6" ht="15">
      <c r="B13" s="93" t="s">
        <v>79</v>
      </c>
      <c r="C13" s="93"/>
      <c r="D13" s="93"/>
      <c r="E13" s="93"/>
      <c r="F13" s="93"/>
    </row>
    <row r="14" spans="2:6" ht="45" customHeight="1">
      <c r="B14" s="75"/>
      <c r="C14" s="84"/>
      <c r="D14" s="84"/>
      <c r="E14" s="84"/>
      <c r="F14" s="84"/>
    </row>
    <row r="15" ht="15">
      <c r="B15" s="2"/>
    </row>
  </sheetData>
  <sheetProtection/>
  <mergeCells count="4">
    <mergeCell ref="G2:I2"/>
    <mergeCell ref="H6:I6"/>
    <mergeCell ref="B14:F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31.125" style="1" customWidth="1"/>
    <col min="3" max="3" width="18.625" style="1" customWidth="1"/>
    <col min="4" max="4" width="15.37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3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SUM(N11:N11)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75">
      <c r="A11" s="52" t="s">
        <v>2</v>
      </c>
      <c r="B11" s="47" t="s">
        <v>83</v>
      </c>
      <c r="C11" s="47" t="s">
        <v>84</v>
      </c>
      <c r="D11" s="47" t="s">
        <v>85</v>
      </c>
      <c r="E11" s="48">
        <v>40</v>
      </c>
      <c r="F11" s="46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3" spans="2:6" ht="15" customHeight="1">
      <c r="B13" s="75" t="s">
        <v>87</v>
      </c>
      <c r="C13" s="84"/>
      <c r="D13" s="84"/>
      <c r="E13" s="84"/>
      <c r="F13" s="84"/>
    </row>
    <row r="14" spans="2:6" ht="15">
      <c r="B14" s="94" t="s">
        <v>88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5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6"/>
  <sheetViews>
    <sheetView showGridLines="0" zoomScalePageLayoutView="85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6.375" style="1" customWidth="1"/>
    <col min="3" max="3" width="17.125" style="1" customWidth="1"/>
    <col min="4" max="4" width="27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8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4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67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4" s="4" customFormat="1" ht="46.5" customHeight="1">
      <c r="A11" s="52" t="s">
        <v>2</v>
      </c>
      <c r="B11" s="52" t="s">
        <v>89</v>
      </c>
      <c r="C11" s="52" t="s">
        <v>72</v>
      </c>
      <c r="D11" s="52" t="s">
        <v>90</v>
      </c>
      <c r="E11" s="65">
        <v>15120</v>
      </c>
      <c r="F11" s="46" t="s">
        <v>46</v>
      </c>
      <c r="G11" s="51" t="s">
        <v>69</v>
      </c>
      <c r="H11" s="5"/>
      <c r="I11" s="5"/>
      <c r="J11" s="5"/>
      <c r="K11" s="5"/>
      <c r="L11" s="15"/>
      <c r="M11" s="5"/>
      <c r="N11" s="17"/>
    </row>
    <row r="12" spans="1:14" ht="45">
      <c r="A12" s="52" t="s">
        <v>3</v>
      </c>
      <c r="B12" s="47" t="s">
        <v>89</v>
      </c>
      <c r="C12" s="47" t="s">
        <v>91</v>
      </c>
      <c r="D12" s="47" t="s">
        <v>90</v>
      </c>
      <c r="E12" s="48">
        <v>15120</v>
      </c>
      <c r="F12" s="46" t="s">
        <v>46</v>
      </c>
      <c r="G12" s="51" t="s">
        <v>69</v>
      </c>
      <c r="H12" s="15"/>
      <c r="I12" s="15"/>
      <c r="J12" s="16"/>
      <c r="K12" s="15"/>
      <c r="L12" s="15"/>
      <c r="M12" s="15"/>
      <c r="N12" s="17"/>
    </row>
    <row r="14" spans="2:6" ht="15">
      <c r="B14" s="94" t="s">
        <v>92</v>
      </c>
      <c r="C14" s="94"/>
      <c r="D14" s="94"/>
      <c r="E14" s="94"/>
      <c r="F14" s="94"/>
    </row>
    <row r="15" spans="2:6" ht="45" customHeight="1">
      <c r="B15" s="75"/>
      <c r="C15" s="84"/>
      <c r="D15" s="84"/>
      <c r="E15" s="84"/>
      <c r="F15" s="84"/>
    </row>
    <row r="16" ht="15">
      <c r="B16" s="2"/>
    </row>
  </sheetData>
  <sheetProtection/>
  <mergeCells count="4">
    <mergeCell ref="G2:I2"/>
    <mergeCell ref="H6:I6"/>
    <mergeCell ref="B15:F15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1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PageLayoutView="85" workbookViewId="0" topLeftCell="A1">
      <selection activeCell="A1" sqref="A1:O14"/>
    </sheetView>
  </sheetViews>
  <sheetFormatPr defaultColWidth="9.00390625" defaultRowHeight="12.75"/>
  <cols>
    <col min="1" max="1" width="4.75390625" style="1" customWidth="1"/>
    <col min="2" max="2" width="21.00390625" style="1" customWidth="1"/>
    <col min="3" max="3" width="8.875" style="1" customWidth="1"/>
    <col min="4" max="4" width="25.375" style="1" customWidth="1"/>
    <col min="5" max="5" width="7.875" style="39" customWidth="1"/>
    <col min="6" max="6" width="12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37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5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66</v>
      </c>
      <c r="E10" s="36" t="s">
        <v>67</v>
      </c>
      <c r="F10" s="14"/>
      <c r="G10" s="5" t="str">
        <f>"Nazwa handlowa /
"&amp;C10&amp;" / 
"&amp;D10</f>
        <v>Nazwa handlowa /
Dawka / 
Postać/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7.25" customHeight="1">
      <c r="A11" s="52" t="s">
        <v>2</v>
      </c>
      <c r="B11" s="47" t="s">
        <v>93</v>
      </c>
      <c r="C11" s="47" t="s">
        <v>94</v>
      </c>
      <c r="D11" s="47" t="s">
        <v>95</v>
      </c>
      <c r="E11" s="48">
        <v>20</v>
      </c>
      <c r="F11" s="58" t="s">
        <v>86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93</v>
      </c>
      <c r="C12" s="52" t="s">
        <v>96</v>
      </c>
      <c r="D12" s="52" t="s">
        <v>95</v>
      </c>
      <c r="E12" s="57">
        <v>10</v>
      </c>
      <c r="F12" s="58" t="s">
        <v>86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ht="15">
      <c r="B13" s="2"/>
    </row>
    <row r="14" spans="2:6" ht="21.75" customHeight="1">
      <c r="B14" s="75" t="s">
        <v>97</v>
      </c>
      <c r="C14" s="84"/>
      <c r="D14" s="84"/>
      <c r="E14" s="84"/>
      <c r="F14" s="84"/>
    </row>
    <row r="15" ht="15">
      <c r="B15" s="2"/>
    </row>
  </sheetData>
  <sheetProtection/>
  <mergeCells count="3">
    <mergeCell ref="G2:I2"/>
    <mergeCell ref="H6:I6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8"/>
  <sheetViews>
    <sheetView showGridLines="0" zoomScalePageLayoutView="80" workbookViewId="0" topLeftCell="A1">
      <selection activeCell="A1" sqref="A1:O20"/>
    </sheetView>
  </sheetViews>
  <sheetFormatPr defaultColWidth="9.00390625" defaultRowHeight="12.75"/>
  <cols>
    <col min="1" max="1" width="4.75390625" style="1" customWidth="1"/>
    <col min="2" max="2" width="22.875" style="1" customWidth="1"/>
    <col min="3" max="3" width="16.75390625" style="1" customWidth="1"/>
    <col min="4" max="4" width="23.253906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5.75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6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SUM(N11:N15)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59</v>
      </c>
      <c r="E10" s="36" t="s">
        <v>64</v>
      </c>
      <c r="F10" s="14"/>
      <c r="G10" s="5" t="str">
        <f>"Nazwa handlowa /
"&amp;C10&amp;" / 
"&amp;D10</f>
        <v>Nazwa handlowa /
Dawka / 
Postać /Opakowanie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45">
      <c r="A11" s="52" t="s">
        <v>2</v>
      </c>
      <c r="B11" s="47" t="s">
        <v>98</v>
      </c>
      <c r="C11" s="47" t="s">
        <v>99</v>
      </c>
      <c r="D11" s="47" t="s">
        <v>100</v>
      </c>
      <c r="E11" s="48">
        <v>400</v>
      </c>
      <c r="F11" s="58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45">
      <c r="A12" s="52" t="s">
        <v>3</v>
      </c>
      <c r="B12" s="52" t="s">
        <v>101</v>
      </c>
      <c r="C12" s="52" t="s">
        <v>81</v>
      </c>
      <c r="D12" s="52" t="s">
        <v>261</v>
      </c>
      <c r="E12" s="57">
        <v>1200</v>
      </c>
      <c r="F12" s="58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45">
      <c r="A13" s="52" t="s">
        <v>4</v>
      </c>
      <c r="B13" s="52" t="s">
        <v>102</v>
      </c>
      <c r="C13" s="52" t="s">
        <v>103</v>
      </c>
      <c r="D13" s="52" t="s">
        <v>100</v>
      </c>
      <c r="E13" s="57">
        <v>11000</v>
      </c>
      <c r="F13" s="58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1:17" s="55" customFormat="1" ht="45.75" customHeight="1">
      <c r="A14" s="52" t="s">
        <v>5</v>
      </c>
      <c r="B14" s="52" t="s">
        <v>102</v>
      </c>
      <c r="C14" s="59" t="s">
        <v>104</v>
      </c>
      <c r="D14" s="59" t="s">
        <v>100</v>
      </c>
      <c r="E14" s="63">
        <v>29000</v>
      </c>
      <c r="F14" s="58" t="s">
        <v>46</v>
      </c>
      <c r="G14" s="51" t="s">
        <v>69</v>
      </c>
      <c r="H14" s="52"/>
      <c r="I14" s="52"/>
      <c r="J14" s="52"/>
      <c r="K14" s="52"/>
      <c r="L14" s="52"/>
      <c r="M14" s="52"/>
      <c r="N14" s="52"/>
      <c r="Q14" s="56"/>
    </row>
    <row r="15" spans="1:17" s="55" customFormat="1" ht="45">
      <c r="A15" s="52" t="s">
        <v>39</v>
      </c>
      <c r="B15" s="52" t="s">
        <v>105</v>
      </c>
      <c r="C15" s="52" t="s">
        <v>106</v>
      </c>
      <c r="D15" s="52" t="s">
        <v>73</v>
      </c>
      <c r="E15" s="57">
        <v>2200</v>
      </c>
      <c r="F15" s="58" t="s">
        <v>46</v>
      </c>
      <c r="G15" s="51" t="s">
        <v>69</v>
      </c>
      <c r="H15" s="52"/>
      <c r="I15" s="52"/>
      <c r="J15" s="52"/>
      <c r="K15" s="52"/>
      <c r="L15" s="52"/>
      <c r="M15" s="52"/>
      <c r="N15" s="52"/>
      <c r="Q15" s="56"/>
    </row>
    <row r="17" spans="2:6" ht="15">
      <c r="B17" s="75" t="s">
        <v>79</v>
      </c>
      <c r="C17" s="75"/>
      <c r="D17" s="75"/>
      <c r="E17" s="75"/>
      <c r="F17" s="75"/>
    </row>
    <row r="18" spans="2:6" ht="15">
      <c r="B18" s="75" t="s">
        <v>97</v>
      </c>
      <c r="C18" s="75"/>
      <c r="D18" s="75"/>
      <c r="E18" s="75"/>
      <c r="F18" s="75"/>
    </row>
  </sheetData>
  <sheetProtection/>
  <mergeCells count="4">
    <mergeCell ref="G2:I2"/>
    <mergeCell ref="H6:I6"/>
    <mergeCell ref="B17:F17"/>
    <mergeCell ref="B18:F18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5"/>
  <sheetViews>
    <sheetView showGridLines="0" zoomScale="50" zoomScaleNormal="50" zoomScalePageLayoutView="80" workbookViewId="0" topLeftCell="A1">
      <selection activeCell="A1" sqref="A1:O17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7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SUM(N11:N13)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173.25" customHeight="1">
      <c r="A11" s="52" t="s">
        <v>2</v>
      </c>
      <c r="B11" s="47" t="s">
        <v>107</v>
      </c>
      <c r="C11" s="47" t="s">
        <v>108</v>
      </c>
      <c r="D11" s="47" t="s">
        <v>109</v>
      </c>
      <c r="E11" s="48">
        <v>60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168.75" customHeight="1">
      <c r="A12" s="52" t="s">
        <v>3</v>
      </c>
      <c r="B12" s="52" t="s">
        <v>107</v>
      </c>
      <c r="C12" s="52" t="s">
        <v>110</v>
      </c>
      <c r="D12" s="52" t="s">
        <v>111</v>
      </c>
      <c r="E12" s="57">
        <v>30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1:17" s="55" customFormat="1" ht="168.75" customHeight="1">
      <c r="A13" s="52" t="s">
        <v>4</v>
      </c>
      <c r="B13" s="60" t="s">
        <v>107</v>
      </c>
      <c r="C13" s="52" t="s">
        <v>106</v>
      </c>
      <c r="D13" s="52" t="s">
        <v>109</v>
      </c>
      <c r="E13" s="57">
        <v>70</v>
      </c>
      <c r="F13" s="46" t="s">
        <v>46</v>
      </c>
      <c r="G13" s="51" t="s">
        <v>69</v>
      </c>
      <c r="H13" s="52"/>
      <c r="I13" s="52"/>
      <c r="J13" s="52"/>
      <c r="K13" s="52"/>
      <c r="L13" s="52"/>
      <c r="M13" s="52"/>
      <c r="N13" s="52"/>
      <c r="Q13" s="56"/>
    </row>
    <row r="14" spans="2:6" ht="14.25" customHeight="1">
      <c r="B14" s="75"/>
      <c r="C14" s="84"/>
      <c r="D14" s="84"/>
      <c r="E14" s="84"/>
      <c r="F14" s="84"/>
    </row>
    <row r="15" spans="2:6" ht="15">
      <c r="B15" s="94" t="s">
        <v>112</v>
      </c>
      <c r="C15" s="94"/>
      <c r="D15" s="94"/>
      <c r="E15" s="94"/>
      <c r="F15" s="94"/>
    </row>
  </sheetData>
  <sheetProtection/>
  <mergeCells count="4">
    <mergeCell ref="G2:I2"/>
    <mergeCell ref="H6:I6"/>
    <mergeCell ref="B14:F14"/>
    <mergeCell ref="B15:F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T14"/>
  <sheetViews>
    <sheetView showGridLines="0" zoomScalePageLayoutView="80" workbookViewId="0" topLeftCell="A1">
      <selection activeCell="A1" sqref="A1:O15"/>
    </sheetView>
  </sheetViews>
  <sheetFormatPr defaultColWidth="9.00390625" defaultRowHeight="12.75"/>
  <cols>
    <col min="1" max="1" width="4.75390625" style="1" customWidth="1"/>
    <col min="2" max="2" width="15.625" style="1" customWidth="1"/>
    <col min="3" max="3" width="11.25390625" style="1" customWidth="1"/>
    <col min="4" max="4" width="17.125" style="1" customWidth="1"/>
    <col min="5" max="5" width="7.875" style="39" customWidth="1"/>
    <col min="6" max="6" width="11.375" style="1" customWidth="1"/>
    <col min="7" max="7" width="36.625" style="1" customWidth="1"/>
    <col min="8" max="9" width="18.625" style="1" customWidth="1"/>
    <col min="10" max="10" width="22.75390625" style="1" customWidth="1"/>
    <col min="11" max="12" width="14.625" style="1" customWidth="1"/>
    <col min="13" max="13" width="16.00390625" style="1" customWidth="1"/>
    <col min="14" max="14" width="14.7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oferty'!D4</f>
        <v>DFP.271.28.2019.AM</v>
      </c>
      <c r="N1" s="37" t="s">
        <v>61</v>
      </c>
      <c r="S1" s="2"/>
      <c r="T1" s="2"/>
    </row>
    <row r="2" spans="7:9" ht="15">
      <c r="G2" s="75"/>
      <c r="H2" s="75"/>
      <c r="I2" s="75"/>
    </row>
    <row r="3" ht="15">
      <c r="N3" s="37" t="s">
        <v>65</v>
      </c>
    </row>
    <row r="4" spans="2:17" ht="15">
      <c r="B4" s="4" t="s">
        <v>14</v>
      </c>
      <c r="C4" s="5">
        <v>8</v>
      </c>
      <c r="D4" s="6"/>
      <c r="E4" s="7"/>
      <c r="F4" s="9"/>
      <c r="G4" s="8" t="s">
        <v>19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7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7"/>
      <c r="F6" s="9"/>
      <c r="G6" s="11" t="s">
        <v>1</v>
      </c>
      <c r="H6" s="91">
        <f>SUM(N11:N12)</f>
        <v>0</v>
      </c>
      <c r="I6" s="92"/>
      <c r="Q6" s="1"/>
    </row>
    <row r="7" spans="1:17" ht="15">
      <c r="A7" s="4"/>
      <c r="C7" s="9"/>
      <c r="D7" s="9"/>
      <c r="E7" s="7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40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4.25" customHeight="1">
      <c r="A10" s="5" t="s">
        <v>44</v>
      </c>
      <c r="B10" s="5" t="s">
        <v>15</v>
      </c>
      <c r="C10" s="5" t="s">
        <v>16</v>
      </c>
      <c r="D10" s="5" t="s">
        <v>68</v>
      </c>
      <c r="E10" s="36" t="s">
        <v>64</v>
      </c>
      <c r="F10" s="14"/>
      <c r="G10" s="5" t="str">
        <f>"Nazwa handlowa /
"&amp;C10&amp;" / 
"&amp;D10</f>
        <v>Nazwa handlowa /
Dawka / 
Postać / opakowanie</v>
      </c>
      <c r="H10" s="5" t="s">
        <v>62</v>
      </c>
      <c r="I10" s="5" t="str">
        <f>B10</f>
        <v>Skład</v>
      </c>
      <c r="J10" s="5" t="s">
        <v>63</v>
      </c>
      <c r="K10" s="5" t="s">
        <v>36</v>
      </c>
      <c r="L10" s="5" t="s">
        <v>37</v>
      </c>
      <c r="M10" s="5" t="s">
        <v>38</v>
      </c>
      <c r="N10" s="5" t="s">
        <v>17</v>
      </c>
    </row>
    <row r="11" spans="1:17" s="55" customFormat="1" ht="57" customHeight="1">
      <c r="A11" s="52" t="s">
        <v>2</v>
      </c>
      <c r="B11" s="47" t="s">
        <v>113</v>
      </c>
      <c r="C11" s="47" t="s">
        <v>114</v>
      </c>
      <c r="D11" s="47" t="s">
        <v>115</v>
      </c>
      <c r="E11" s="48">
        <v>27000</v>
      </c>
      <c r="F11" s="46" t="s">
        <v>46</v>
      </c>
      <c r="G11" s="51" t="s">
        <v>69</v>
      </c>
      <c r="H11" s="51"/>
      <c r="I11" s="51"/>
      <c r="J11" s="53"/>
      <c r="K11" s="51"/>
      <c r="L11" s="51"/>
      <c r="M11" s="51"/>
      <c r="N11" s="54"/>
      <c r="Q11" s="56"/>
    </row>
    <row r="12" spans="1:17" s="55" customFormat="1" ht="56.25" customHeight="1">
      <c r="A12" s="52" t="s">
        <v>3</v>
      </c>
      <c r="B12" s="52" t="s">
        <v>116</v>
      </c>
      <c r="C12" s="52" t="s">
        <v>117</v>
      </c>
      <c r="D12" s="52" t="s">
        <v>115</v>
      </c>
      <c r="E12" s="57">
        <v>63000</v>
      </c>
      <c r="F12" s="46" t="s">
        <v>46</v>
      </c>
      <c r="G12" s="51" t="s">
        <v>69</v>
      </c>
      <c r="H12" s="52"/>
      <c r="I12" s="52"/>
      <c r="J12" s="52"/>
      <c r="K12" s="52"/>
      <c r="L12" s="52"/>
      <c r="M12" s="52"/>
      <c r="N12" s="52"/>
      <c r="Q12" s="56"/>
    </row>
    <row r="13" spans="2:6" ht="14.25" customHeight="1">
      <c r="B13" s="75"/>
      <c r="C13" s="84"/>
      <c r="D13" s="84"/>
      <c r="E13" s="84"/>
      <c r="F13" s="84"/>
    </row>
    <row r="14" spans="2:6" ht="15">
      <c r="B14" s="94" t="s">
        <v>97</v>
      </c>
      <c r="C14" s="94"/>
      <c r="D14" s="94"/>
      <c r="E14" s="94"/>
      <c r="F14" s="94"/>
    </row>
  </sheetData>
  <sheetProtection/>
  <mergeCells count="4">
    <mergeCell ref="G2:I2"/>
    <mergeCell ref="H6:I6"/>
    <mergeCell ref="B13:F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orientation="landscape" paperSize="9" scale="6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2019-04-02T06:38:22Z</cp:lastPrinted>
  <dcterms:created xsi:type="dcterms:W3CDTF">2003-05-16T10:10:29Z</dcterms:created>
  <dcterms:modified xsi:type="dcterms:W3CDTF">2019-04-23T06:00:04Z</dcterms:modified>
  <cp:category/>
  <cp:version/>
  <cp:contentType/>
  <cp:contentStatus/>
</cp:coreProperties>
</file>