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485" windowHeight="10455" tabRatio="818" firstSheet="1" activeTab="7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</sheets>
  <definedNames>
    <definedName name="_xlnm.Print_Area" localSheetId="1">'część 1'!$A$1:$I$21</definedName>
    <definedName name="_xlnm.Print_Area" localSheetId="10">'część 10'!$A$1:$I$11</definedName>
    <definedName name="_xlnm.Print_Area" localSheetId="11">'część 11'!$A$1:$I$10</definedName>
    <definedName name="_xlnm.Print_Area" localSheetId="12">'część 12'!$A$1:$I$8</definedName>
    <definedName name="_xlnm.Print_Area" localSheetId="13">'część 13'!$A$1:$I$8</definedName>
    <definedName name="_xlnm.Print_Area" localSheetId="14">'część 14'!$A$1:$I$11</definedName>
    <definedName name="_xlnm.Print_Area" localSheetId="15">'część 15'!$A$1:$I$8</definedName>
    <definedName name="_xlnm.Print_Area" localSheetId="16">'część 16'!$A$1:$I$9</definedName>
    <definedName name="_xlnm.Print_Area" localSheetId="17">'część 17'!$A$1:$I$8</definedName>
    <definedName name="_xlnm.Print_Area" localSheetId="18">'część 18'!$A$1:$I$11</definedName>
    <definedName name="_xlnm.Print_Area" localSheetId="2">'część 2'!$A$1:$I$13</definedName>
    <definedName name="_xlnm.Print_Area" localSheetId="3">'część 3'!$A$1:$I$21</definedName>
    <definedName name="_xlnm.Print_Area" localSheetId="4">'część 4'!$A$1:$I$19</definedName>
    <definedName name="_xlnm.Print_Area" localSheetId="5">'część 5'!$A$1:$I$10</definedName>
    <definedName name="_xlnm.Print_Area" localSheetId="6">'część 6'!$A$1:$I$8</definedName>
  </definedNames>
  <calcPr fullCalcOnLoad="1"/>
</workbook>
</file>

<file path=xl/sharedStrings.xml><?xml version="1.0" encoding="utf-8"?>
<sst xmlns="http://schemas.openxmlformats.org/spreadsheetml/2006/main" count="441" uniqueCount="158">
  <si>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</si>
  <si>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</si>
  <si>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</si>
  <si>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</si>
  <si>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</si>
  <si>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</si>
  <si>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</si>
  <si>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</si>
  <si>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</si>
  <si>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</si>
  <si>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</si>
  <si>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</si>
  <si>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</si>
  <si>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</si>
  <si>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</si>
  <si>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</si>
  <si>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</si>
  <si>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</si>
  <si>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</si>
  <si>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</si>
  <si>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</si>
  <si>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</si>
  <si>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</si>
  <si>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</si>
  <si>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</si>
  <si>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</si>
  <si>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</si>
  <si>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</si>
  <si>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</si>
  <si>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</si>
  <si>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</si>
  <si>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</si>
  <si>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</si>
  <si>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</si>
  <si>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</si>
  <si>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</si>
  <si>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</si>
  <si>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</si>
  <si>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</si>
  <si>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</si>
  <si>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</si>
  <si>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</si>
  <si>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</si>
  <si>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</si>
  <si>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</si>
  <si>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</si>
  <si>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</si>
  <si>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</si>
  <si>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</si>
  <si>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</si>
  <si>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</si>
  <si>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</si>
  <si>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</si>
  <si>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</si>
  <si>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</si>
  <si>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</si>
  <si>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</si>
  <si>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</si>
  <si>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</si>
  <si>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</si>
  <si>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</si>
  <si>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</si>
  <si>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</si>
  <si>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sztuka</t>
  </si>
  <si>
    <t>Część 13</t>
  </si>
  <si>
    <t>Część 14</t>
  </si>
  <si>
    <t>Część 15</t>
  </si>
  <si>
    <t>Część 16</t>
  </si>
  <si>
    <t>Producent</t>
  </si>
  <si>
    <t>nr katalogowy (jeżeli istnieje)</t>
  </si>
  <si>
    <t>Wartość brutto pozycji</t>
  </si>
  <si>
    <t>litr</t>
  </si>
  <si>
    <t>Nazwa produktu</t>
  </si>
  <si>
    <t>DFP.271.173.2020.AM</t>
  </si>
  <si>
    <t xml:space="preserve">Oświadczamy, że zamówienie będziemy wykonywać do czasu wyczerpania kwoty wynagrodzenia umownego, jednak nie dłużej niż przez - 12 miesięcy – części 1-6, 16, 18; - 24 miesiące – części 7-15, 17, od daty zawarcia umowy.
</t>
  </si>
  <si>
    <t>Część 17</t>
  </si>
  <si>
    <t>Część 18</t>
  </si>
  <si>
    <t>szt.</t>
  </si>
  <si>
    <t>Jałowa, samoprzylepna folia chirurgiczna, antystatyczna, rozciągliwa, hypoalergiczna (pokryta klejem akrylowym) i nieprzepuszczalna dla bakterii, przepuszczalna dla pary wodnej, wodoszczelna. Paroprzepuszczalność 600-850g/m2/24h, grubość od 0,025mm do 0,030mm. Rozmiar 15cm x 28cm (+/-10%), powierzchnia przylepna 15cm x 21cm (+/-10%).</t>
  </si>
  <si>
    <t>Jałowa, samoprzylepna folia chirurgiczna, antystatyczna, rozciągliwa, hypoalergiczna (pokryta klejem akrylowym) i nieprzepuszczalna dla bakterii, przepuszczalna dla pary wodnej, wodoszczelna. Paroprzepuszczalność  600-850g/m2/24h, grubość od 0,025mm do 0,030mm. Rozmiar 30cm x 28cm (+/-10%), powierzchnia przylepna 30cm x 21cm (+/-10%).</t>
  </si>
  <si>
    <t>Zbiornik na płyny; w górnej części zbiornika usztywnienie z polipropylenu. Rozmiar 50cm x 50cm (+/-10%).</t>
  </si>
  <si>
    <t>Jałowa taśma samoprzylepna. Pakowane pojedynczo. Rozmiar 10cm x 50cm (+/-10%).</t>
  </si>
  <si>
    <t xml:space="preserve">szt. </t>
  </si>
  <si>
    <t xml:space="preserve">Jałowe zarękawki chirurgiczne z laminatu nieprzemakalnego jednorazowego użytku o gramaturze min. 45g/m2. Pakowane pojedynczo. </t>
  </si>
  <si>
    <t>Jałowa serweta nieprzemakalna i absorpcyjna - nieprzylepna wykonana z włókien pełnobarierowych laminowanych, minimum dwuwarstwowych. Gramatura min. 55g/m2. Rozmiar 50cm x 50cm (+/-20%).</t>
  </si>
  <si>
    <t>Jałowa serweta nieprzemakalna i absorpcyjna samoprzylepna wykonana z włókien pełnobarierowych laminowanych, minimum dwuwarstwowych. Gramatura min. 55g/m2. Rozmiar 75cm x 80cm (+/-20%).</t>
  </si>
  <si>
    <t>Plaster do stabilizacji rurek intubacyjnych. z  opatrunkiem do mocowania rurek intubacyjnych trzyelementowy składający się z taśmy typu rzep VELCRO i dwóch mocowań włókninowych z rzepem na policzek. Rozmiar uniwersalny.</t>
  </si>
  <si>
    <t xml:space="preserve">Ściereczka chłonna sterylna, wykonana z bardzo chłonnej celulozy, służąca do wycierania rąk przez operatora po myciu chirurgicznym oraz osuszania jałowych powierzchni, kolor biały. Rozmiar min. 30cm x 30cm. Pakowana pojedyńczo lub po dwie sztuki w opakowaniu. </t>
  </si>
  <si>
    <t>Opatrunek samoprzylepny na oko z przejrzystym okienkiem, pozwalającym zachować częściowe widzenie, struktura opatrunku pozwala skórze swobodnie oddychać, kształt łatwo dopasowujący się do warunków anatomicznych twarzy. Rozmiar 11cm x 8cm (+/-20%)</t>
  </si>
  <si>
    <t xml:space="preserve">Plaster do stabilizacji cewników i sond wprowadzanych przez nos. Rozmiar 6-7,5 x 6-7,6 cm. </t>
  </si>
  <si>
    <t>op</t>
  </si>
  <si>
    <t>Opaska wiskozowa  lub poliestrowa dziana każda opakowana pojedynczo 5cmx4m</t>
  </si>
  <si>
    <t>Kompresy włókninowe, jałowe. Rozmiar 10cm x 10cm, opak.=20 szt.  Kompresy z włókninowe o gramaturze 40g/m2, 4 warstwowe, jałowe - sterylizowane w zwalidowanym procesie potwierdzone raportem walidacji (klasa co najmniej IIa), dopuszcza sie wyroby sterylizowane metodą radiacyjną, pod warunkiem spełnienia normy PN-EN ISO 11137-1-3:2007  lub równoważnej.</t>
  </si>
  <si>
    <t>op.</t>
  </si>
  <si>
    <t xml:space="preserve">Opaska elastyczna o rozciągliwości 90&gt;=120 % z zapinką, tkana, pakowane pojedynczo. Rozmiar 10cm x 4-5m.  </t>
  </si>
  <si>
    <t xml:space="preserve">Opaska elastyczna o rozciągliwości 90&gt;=120% z zapinką, tkana, pakowane pojedynczo. Rozmiar 12cm x 4-5m.  </t>
  </si>
  <si>
    <t xml:space="preserve">Opaska elastyczna o rozciągliwości90&gt;=120 % z zapinką, tkana, pakowane pojedynczo. Rozmiar 8cm x 4-5m. </t>
  </si>
  <si>
    <t>Pieluchomajtki dla dorosłych w całości wykonane z paroprzepuszczalnego laminatu oddychającego, dzienne 2600ml. Rozmiar L.</t>
  </si>
  <si>
    <t>Pieluchomajtki dla dorosłych w całości wykonane z paroprzepuszczalnego laminatu oddychającego, dzienne 2300ml. Rozmiar M.</t>
  </si>
  <si>
    <t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</si>
  <si>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Jałowy seton, z gazy 4 warstwowej. Rozmiar 5cm x 2m, opak.=2 szt. 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</si>
  <si>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75cm x 90cm. laminowana, dwuwarstwowa, z regulowanym otworem, z klejem wokół otworu.</t>
  </si>
  <si>
    <t>zest.</t>
  </si>
  <si>
    <t xml:space="preserve">Jałowe kompresy z gazy 17 nitkowej, 12 warstw. Rozmiar 7,5cm x 7,5cm,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</t>
  </si>
  <si>
    <t xml:space="preserve">Pokrowce na buty (para)  wykonane z włókniny min. 35g/m2. Biały,  niebieski lub zielony. </t>
  </si>
  <si>
    <t>para</t>
  </si>
  <si>
    <t>Jałowy opatrunek z centralnie umieszczoną warstwą absorpcyjną nieprzywierającą do rany z mikroporowatą, elastyczną włókniną pokrytą hypoalergicznym klejem. Rozmiar 35cm x 10cm (+/-10%).</t>
  </si>
  <si>
    <t>Jałowy opatrunek z centralnie umieszczoną warstwą absorpcyjną nieprzywierającą do rany z mikroporowatą, elastyczną włókniną pokrytą hypoalergicznym klejem. Rozmiar 5cm x 7cm (+/-10%).</t>
  </si>
  <si>
    <t>Przylepiec włókninowy, elastyczny, paroprzepuszczalny, pokryty hypoalergicznym klejem akrylowym. Rozmiar 30cm x 9-10m.</t>
  </si>
  <si>
    <t>Przylepiec włókninowy, elastyczny paroprzepuszczalny, pokryty hypoalergicznym klejem akrylowym. Rozmiar 10cm x 9-10m.</t>
  </si>
  <si>
    <t>Przylepiec włókninowy, elastyczny, paroprzepuszczalny, pokryty hypoalergicznym klejem akrylowym. Rozmiar 15cm x 9-10m.</t>
  </si>
  <si>
    <t>Podkład nieprzemaklany wysokochłonny z celulozowym wkładem o gramaturze min.55g, absorbcja min. 1400 ml. Rozmiar 60cm x 60cm</t>
  </si>
  <si>
    <t>Podkład nieprzemakalny wysokochłonny z celulozowym wkładem o gramaturze od min; 57g. Rozmiar 60cm x 90cm, chłonność min.1600 ml.</t>
  </si>
  <si>
    <t>Jednorazowe butelki do zbierania i przechowywania pokarmu, z możliwością przechowywania w zamrażarce,  poj. 80 ml,  butelki mikrobiologicznie czyste, higienicznie zapakowane i gotowe do użytku,  wykonane z polipropylenu (PP) butelki wraz z nakrętką, do zbierania świeżo odciągniętego mleka, kompatybilne z posiadanymi laktatorami Medela, butelki o średnicy podstawy 53 mm, skala co 10 ml - odporna na ścieranie,  z możliwością  wpisania indywidualnych oznaczeń.</t>
  </si>
  <si>
    <t>Kleszczyki anatomiczne proste Pean 14 cm,  z wytrzymałej szczotkowanej stali antyrefleksyjnej o matowanej jedwabiście powierzchni. Sterylne, gotowe do użycia</t>
  </si>
  <si>
    <t xml:space="preserve">Proteza dziana impregnowana solami srebra: - impregnowana Triklosanem   - dostępne rozmiary średnic: 14x7, 16x8, 18x9, 20x10, 24x12
oraz długość protezy w przedziale 40 – 50 [cm]
- dostępne średnice: 6,7,8,10,12,14,16,18,20,22,24 
oraz długość protez w przedziale 30 - 40 [cm]
-  impregnowana solami srebra 
- proteza karbowana o dużej rozciągliwości 
- łatwość przechodzenia igły przez materiał protezy opisać 1,2
- odporność na zagięcie i ucisk 
- sposób uszczelnienia: uszczelnienie kolagenem lub żelatyną
- wchłanianą na drodze hydrolizy
</t>
  </si>
  <si>
    <t xml:space="preserve">Pałeczka plastikowa z włókniną, długość 20 cm, średnica wacika 45 mm. Opakowanie 25 sztuk </t>
  </si>
  <si>
    <t>opak</t>
  </si>
  <si>
    <t xml:space="preserve">Narzędzie do pobierania próbek z endometrium. Wymagany mechanizm zabezpieczający przed cofnięciem się tłoka strzykawki. Długość  262 mm </t>
  </si>
  <si>
    <t>Ginekologiczna pęseta jednorazowa sterylna, spiczaste ząbkowane końcówki, daleki zasięg 25 cm, Pakowane pojedynczo, sterylnie w blister papierowo-foliowy.</t>
  </si>
  <si>
    <t>Worki na odpady parafinowe typu Waste Paraffin Bag, kompatybilne z posiadanym procesorem do infiltracji próżniowej Tissue-Tek VIP 6 AI</t>
  </si>
  <si>
    <t>Uchwyty do koszyków na szkiełka podstawowe kompatybilne z posiadanym urządzeniem barwiącym PRISMA oraz urządzeniem zamykającym FILM Coverslipper/Glas g2 Coverslipper</t>
  </si>
  <si>
    <t>Jednorazowa klipsownica do zabiegów klasycznych o dł. 23,8 cm, wypsoażona w 20 sztuk tytanowych, rowkowanych klipsów"małych' w kolorze niebieskim, długość zamkniętego klipsa 3,8 mm. Opakowanie 6 sztuk</t>
  </si>
  <si>
    <t>Gotowy do użycia płyn do płukania jamy ustnej, antybakteryjny, na bazie chlorheksydyny. O działaniu przeciwbakteryjnym, przeciwgrzybiczym, przeciwwirusowym (w tym: HIV. wirus opryszczki). Stosowany w profilaktyce i leczeniu stanów zapalnych jamy ustnej i dziąseł, próchnicy, hamujący powstawanie płytki nazębnej. Niezawierający jodu.  Opakowanie 300 ml.</t>
  </si>
  <si>
    <t>Końcówki o pojemności 1000 ul, wykonane z polipropylenu (PP) z filtrem z polietylenu (PE), sterylne, wolne od DNA, DNaz i RNaz, wolne od inhibitorów reakcji PCR oraz endotoksyn, pirogenów i ATP. Wykonane z transparentnego materiału, z podziałką kalibracyjną, pasujące na pipety automatyczne Eppendorf, Gilson, Finnpipette, Scorex. Długość końcówki max. 72 mm. Pakowane w pudełka. Opakowanie - 96 szt.</t>
  </si>
  <si>
    <t>Końcówki o pojemności 1000 ul, wykonane z polipropylenu (PP) z filtrem z polietylenu (PE), sterylne, wolne od DNA, DNaz i RNaz, wolne od inhibitorów reakcji PCR oraz endotoksyn, pirogenów i ATP. Wykonane z transparentnego materiału, z podziałką kalibracyjną, pasujące na pipety automatyczne Eppendorf, Gilson, Finnpipette, Scorex. Długość końcówki min 89 mm. Pakowane w pudełka. Opakowanie - 96 szt.</t>
  </si>
  <si>
    <t>Podchloryn sodu, płynny, o stężeniu nie mniejszym niż 13% i nie większym niż 17% aktywnego chloru, stabilizowany, gwarantujący trwałość minimum 4 tygodnie. Pakowany w kanistrach (opakowaniach) nie mniejszych niż 25 litrów a nie większe niż 30 l.  2. Wymaga się, aby na każdym opakowaniu (kanistrze) znajdowała się informacja o stężeniu, pojemności wypełnienia i dacie przydatności do użycia. 3. Kanister musi być zabezpieczony w sposób dający pewność, że nie był otwarty od czasu napełnienia kanistra (np. plombą, banderolą, folią itp.)</t>
  </si>
  <si>
    <t>Cewnik:
- 12 Fr, dwukanałowy,
- długość 15 cm, 20 cm, 24 cm,
- z prostymi i zagiętymi końcówkami,
- wykonany z termoczułego materiału Poliuretanu BodySoft zapewniającego odporność na skręcanie i załamania oraz zapewniający sztywność podczas zakładania,
- końcówka schodkowa ogranicza recyrkulację,
- przepływ do 300 ml/min.</t>
  </si>
  <si>
    <t xml:space="preserve">Sztuka </t>
  </si>
  <si>
    <t>Cewnik:
    - przekrój 14,5 Fr, dwuświatłowy, podwójne D,
    - długość od mufki: 15, 19, 23, 27, 31, 35, 42, cm,
    - dystalne zakończenie cewnika typu schodkowego zapobiega recyrkulacji i wykrzepianiu krwi,
    - końcówka zaopatrzona w otwory boczne zapobiegające przysysaniu cewnika do ściany naczynia,
    - dodatkowe otwory dla prowadnicy ułatwiające wprowadzenie cewnika do żyły,
    - posiada mufkę poliesterową umożliwiającą optymalne wrastanie tkanki,
    - wykonany z poliuretanu,  materiału wytrzymałego, miękkiego, elastycznego</t>
  </si>
  <si>
    <t xml:space="preserve">Balon do angioplastyki tętnic mózgowych i szyjnych pokryty lekiem Paclitaxel 2,2µg/mm2 na całej powierzchni balonu. 
Lek uwalnia się podczas rozprężania balonu. 
Dostępne długości: 10, 13, 15, 20, 25, 30, 40 mm,
Średnica balonu: 1,5, 2.0, 2.25, 2.5, 2.75, 3.0, 3.25, 3.5,4.0 mm. 
Profil balonu - poniżej 1 mm, kompatybilny z koszulką 4 F. RBP 14 ATM, długość robocza cewnika 144cm. 
Końcówka 0,017"
Ciśnienie nominalne 6 atm
Nie wymaga predylatacji.
</t>
  </si>
  <si>
    <t xml:space="preserve">Staplery do zamykania skóry z 35 klamerkami - z przeźroczystym wskaźnikiem z boku z podziałką 15, 25, 35 zszywek, jednorazowe, sterylne. Zszywka pokryta teflonem: grubość 0,58 mm, szerokość 6,9 mm; wysokość 3,6 mm                                                                                                       </t>
  </si>
  <si>
    <t>Przyrząd do zdejmowania zszywek wielorazowego użytku z nr katalogowym i nazwą producenta na urządzeniu, wykonany ze stali chirurgicznej. Po zamknięciu w otwór (ucho) ekstraktora wchodzi dziubek urządzenia usuwający zszywkę. Uchwyt urządzenia tak jak w imadle chirurgicznym.</t>
  </si>
  <si>
    <t xml:space="preserve">Przyrząd jednorazowego użytku do usuwania zszywek.                                                                </t>
  </si>
  <si>
    <t>Jednorazowe kleszczyki chirurgiczne proste typu Kocher 14 cm, sterylne, wykonane z wytrzymałej szczotkowanej stali antyrefleksyjnej o matowanej jedwabiście powierzchni. Gotowe do użycia. Zamawiający wymaga narzędzi skwalifikowanych w klasie IIa, reguła 6.
Zamawiający dopuszcza aby zaoferowane narzędzia chirurgiczne jednorazowego użytku pakowane były w opakowania papierowo-foliowe wyposażone w samoprzylepną etykietę kontrolną z możliwością wklejenia do dokumentacji medycznej.
Zamawiający dopuszcza aby zaoferowane narzędzia chirurgiczne jednorazowego użytku posiadały oznaczenie kolorystyczne naniesione obszarowo w sposób widoczny i wyraźny po obu stronach narzędzia jednoznacznie odróżniające je od narzędzi wielorazowych (wymagana deklaracja producenta o nieszkodliwości toksykologicznej farby).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</si>
  <si>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 (nie dotyczy cz.10 poz. 1).</t>
  </si>
  <si>
    <t>Dostawa różnych materiałów medycznych</t>
  </si>
  <si>
    <t>Kuweta do oznaczenia ACT pakowana pojedyńczo</t>
  </si>
  <si>
    <r>
      <t xml:space="preserve">Myjki do toalety pacjenta, hipoalergiczne, wstępnie nawilżone o wymiarach 12-20 x 20-22 cm, w składzie: nie wymagający spłukiwania roztwór oczyszczający i nawilżający z zawartością aloesu oraz simetikonu, bez lateksu. Pakowane po 8 sztuk. </t>
    </r>
    <r>
      <rPr>
        <b/>
        <sz val="11"/>
        <color indexed="60"/>
        <rFont val="Garamond"/>
        <family val="1"/>
      </rPr>
      <t>Zamawiający dopuszcza myjkę do toalety pacjenta z zawartością dimetikonu w zamian simetikonu. Zamawiający dopuszcza myjkę do toalety pacjenta pakowaną po 12 sztuk z przeliczeniem ilości do pełnych opakowań.</t>
    </r>
  </si>
  <si>
    <r>
      <t xml:space="preserve">Zestaw do toalety jamy ustnej zawierający w jednym opakowaniu: 2 gąbki z odsysaniem pokryte dwuwęglanem sodu, z zastawką do regulacji siły odsysania, płyn do płukania jamy ustnej z roztworem nadtlenku wodoru w saszetce, 1 saszetkę preparatu nawilżającego do ust na bazie wodnej z cetylpirydyną i witaminą E. Każde pojedyncze opakowanie pełniące funkcję pojemnika na płyn i pozwalające na przygotowanie roztworu roboczego przed otwarciem opakowania. Zarejestrowany jako wyrób medyczny klasy IIa. </t>
    </r>
    <r>
      <rPr>
        <b/>
        <sz val="11"/>
        <color indexed="60"/>
        <rFont val="Garamond"/>
        <family val="1"/>
      </rPr>
      <t xml:space="preserve">Zamawiający dopuszcza zestaw do toalety jamy ustnej w opakowaniu pozwalającym na przygotowanie roztworu roboczego po otwarciu opakowania. </t>
    </r>
  </si>
  <si>
    <r>
      <t xml:space="preserve">Podkład celulozowy (biały lub zielony) - laminowany folią (niebieską lub zieloną) wzmocnione 48 nićmi o gramaturze min. 40g/m2. Rozmiar 80-85cm x 160-195cm (+/-10%). </t>
    </r>
    <r>
      <rPr>
        <b/>
        <sz val="11"/>
        <color indexed="60"/>
        <rFont val="Garamond"/>
        <family val="1"/>
      </rPr>
      <t>Zamawiający dopuszcza podkład wykonany z papieru laminowanego folią, kolor biały z niebieskimi nitkami, wzmocniony 48 nitkami, o gramaturze 40g/m2, rozmiar 80 x 210cm</t>
    </r>
  </si>
  <si>
    <r>
      <t xml:space="preserve">Fartuch z cienkiej folii na rolce lub w kartoniku po 100 szt., o grubości min.0,028 mm. Biały. Rozmiar L. </t>
    </r>
    <r>
      <rPr>
        <b/>
        <sz val="11"/>
        <color indexed="60"/>
        <rFont val="Garamond"/>
        <family val="1"/>
      </rPr>
      <t>Zamawiający dopuszcza fartuch o grubości 0,02mm w rozmiarze uniwersalnym (71cm x 116cm).</t>
    </r>
  </si>
  <si>
    <r>
      <t xml:space="preserve">Jednorazowa koszula dla pacjenta z krótkim rękawem, wkładana przez głowę wykonana z miękkiej włókniny nieprześwitująca, rozmiar uniwersalny wiązana na troczki.  Długość koszuli min. 110 cm. </t>
    </r>
    <r>
      <rPr>
        <b/>
        <sz val="11"/>
        <color indexed="60"/>
        <rFont val="Garamond"/>
        <family val="1"/>
      </rPr>
      <t>Zamawiający odstąpuje od wymogu aby koszula posiadała wiązanie na troczki.</t>
    </r>
  </si>
  <si>
    <r>
      <t xml:space="preserve">Koszula operacyjna - dla pacjenta, wykonana z nieprześwitujacej włókniny, polipropylenowej, wiązana z tyłu na dwie pary troków, rozcięta z tyłu. Rozmiar L i XL. Długość koszuli min. 110 cm. </t>
    </r>
    <r>
      <rPr>
        <b/>
        <sz val="11"/>
        <color indexed="60"/>
        <rFont val="Garamond"/>
        <family val="1"/>
      </rPr>
      <t>Zamawiający dopuszcza zaoferowanie koszuli z włókniny SMS 33g/m2 w jednym uniwersalnym rozmiarze (długość 110cm, szerokość 140cm)</t>
    </r>
  </si>
  <si>
    <r>
      <t xml:space="preserve">Jałowa, samoprzylepna folia chirurgiczna, antystatyczna, rozciągliwa, hypoalergiczna (pokryta klejem akrylowym) i nieprzepuszczalna dla bakterii, przepuszczalna dla pary wodnej, wodoszczelna. Paroprzepuszczalność 600-850g/m2/24h, grubość od 0,025mm do 0,030mm. Rozmiar 38cm x 41cm (+/-10%)  powierzchnia przylepna 32cm x 41cm (+/-10%) </t>
    </r>
    <r>
      <rPr>
        <b/>
        <sz val="11"/>
        <color indexed="60"/>
        <rFont val="Garamond"/>
        <family val="1"/>
      </rPr>
      <t>Zamawiający dopuszcza zaoferowanie folii w rozmiarze 42cm x 40cm (powierzchnia lepna 40cm x 36cm)</t>
    </r>
  </si>
  <si>
    <r>
      <t xml:space="preserve">Jałowa serweta na stolik Mayo z wzmocnioną wartstwą na instrumentarium wykonana z włókien pełnobarierowych laminowanych, minimum dwuwarstwowych. Rozmiar min. 75cm x 145cm (+/-20%). </t>
    </r>
    <r>
      <rPr>
        <b/>
        <sz val="11"/>
        <color indexed="60"/>
        <rFont val="Garamond"/>
        <family val="1"/>
      </rPr>
      <t>Zamawiający dopuszcza zaoferowanie jałowej serwety na stolik Mayo w rozmiarze 80 x 140 cm</t>
    </r>
  </si>
  <si>
    <r>
      <t xml:space="preserve">Jałowa serweta nieprzemakalna i absorpcyjna samoprzylepna wykonana z włókien pełnobarierowych laminowanych, minimum dwuwarstwowych. Gramatura min. 55g/m2. Rozmiar 175cm x 180cm (+/-20%). </t>
    </r>
    <r>
      <rPr>
        <b/>
        <sz val="11"/>
        <color indexed="60"/>
        <rFont val="Garamond"/>
        <family val="1"/>
      </rPr>
      <t>Zamawiający dopuszcza zaoferowanie jałowej serwety w rozmiarze 150 x 180 cm.</t>
    </r>
  </si>
  <si>
    <r>
      <t xml:space="preserve">Jałowy tupfer z nitką Rtg z gazy 17 nitkowej. Rozmiar 9,5cm x 9,5cm, opak.=10 szt. 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 </t>
    </r>
    <r>
      <rPr>
        <b/>
        <sz val="11"/>
        <color indexed="60"/>
        <rFont val="Garamond"/>
        <family val="1"/>
      </rPr>
      <t>Zamawiający dopuszcza zaoferowanie tupferów w rozmiarze 12cm x 12cm, opakowanie a’5 szt z odpowiednim przeliczeniem zamawianych ilości opakowań.</t>
    </r>
  </si>
  <si>
    <r>
      <t xml:space="preserve">Jałowy zestaw do małych zabiegów. Skład zestawu:: nożyczki metalowe ostro-ostre 11 cm- 1 szt, pęseta metalowa chirurgiczna typu Adson 12-12,5 cm - 1 szt, igłotrzymacz metalowy 12-13 cm - 1 szt, kleszczyki plastikowe typu kocher 13cm - 1 szt, serweta włókninowa nieprzylepna wielk. 80x60 cm-1 szt, serweta włókninowa  60x 40 cm, z przylepnym otworem 8 cm - 1 szt,tupferki typu kula z gazy bawełnianej - 6 szt, Całość zapakowana w opakowanie typu twardy blister z 3 wgłębieniami na płyny, może posłużyć jako pojemnik na odpadki., samoprzylepna podwójna etykieta umożliwiająca identyfikację produktu i nadająca się do wklejenia do dokumentacji medycznej, posiadająca min. informacje o dacie ważności i nr serii. </t>
    </r>
    <r>
      <rPr>
        <b/>
        <sz val="11"/>
        <color indexed="60"/>
        <rFont val="Garamond"/>
        <family val="1"/>
      </rPr>
      <t>Zamawiający dopuszcza jałowy zestaw do małych zabiegów z nożyczkami metalowymi ostro-ostrymi 11,5 cm (zamiast 11 cm). Zamawiający dopuszcza jałowy zestaw do małych zabiegów z igłotrzymaczem metalowym 15 cm (zamiast 12-13 cm). Zamawiający dopuszcza jałowy zestaw do małych zabiegów z kleszczykami plastikowymi 13 cm (zamiast 14 cm). Zamawiający dopuszcza jałowy zestaw do małych zabiegów z serwetą włókninową nieprzylepną 75 x 90 cm (zamiast 80 x 60 cm). Zamawiający dopuszcza jałowy zestaw do małych zabiegów z serwetą włókninową 50 x 60 cm z przylepnym otworem 6 x 8 cm (zamiast 60x 40 cm, z przylepnym otworem 8 cm). Zamawiający dopuszcza jałowy zestaw do małych zabiegów w opakowaniu typu folia-papier z dodatkowo dołączonym do zestawu pojemnikiem 3-komorowym. Zamawiający dopuszcza jałowy zestaw do małych zabiegów z przylepną trójdzielną etykietą</t>
    </r>
  </si>
  <si>
    <r>
      <t xml:space="preserve">Jałowe kompresy z gazy 17 nitkowej, 12 warstw. Rozmiar 5cm x 5cm, opak.=20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 </t>
    </r>
    <r>
      <rPr>
        <b/>
        <sz val="11"/>
        <color indexed="60"/>
        <rFont val="Garamond"/>
        <family val="1"/>
      </rPr>
      <t>Zamawiający dopuszcza zaoferowanie kompresów pakowanych a’10 sztuk z odpowiednim przeliczeniem zamawianych ilości opakowań. Zamawiający dopuszcza zaoferowanie pokrowców na buty o gramaturze 30g/m2.</t>
    </r>
  </si>
  <si>
    <r>
      <t xml:space="preserve">Majtki siatkowe dla dorosłych do podtrzymywania wkładów i pieluch anatomicznych, wykonane z elastycznej przędzy poliamidowej, miękkie i przewiewne, nadające się do prania w temp. 60 st. C. Rozmiar uniwersalny lub rozmiar M, L. </t>
    </r>
    <r>
      <rPr>
        <b/>
        <sz val="11"/>
        <color indexed="60"/>
        <rFont val="Garamond"/>
        <family val="1"/>
      </rPr>
      <t>Zamawiający dopuszcza do zaoferowania majtki siatkowe w opak. a 5 szt.</t>
    </r>
  </si>
  <si>
    <r>
      <t xml:space="preserve">Hypoalergiczne, elastyczne, samoprzylepne paski do bez urazowego zamykania ran/zastąpienie szwów skórnych. Rozmiar 6mm x 38mm. </t>
    </r>
    <r>
      <rPr>
        <b/>
        <sz val="11"/>
        <color indexed="60"/>
        <rFont val="Garamond"/>
        <family val="1"/>
      </rPr>
      <t>Zamawiający wyraża zgodę na zaoferowanie pasków w opakowaniu 6 sztuk z podaniem ceny za opakowanie i odpowiednim przeliczeniu wymaganej do pełnych opakowań</t>
    </r>
  </si>
  <si>
    <r>
      <t>Przylepiec na bazie jedwabiu, hypoalergiczny, pokryty hypoalergicznym klejem akrylowym, paroprzepuszczalny, łatwo dający się podzielić w poprzek bez użycia nożyczek. Rozmiar 5cm x 9-10m.</t>
    </r>
    <r>
      <rPr>
        <b/>
        <sz val="11"/>
        <color indexed="10"/>
        <rFont val="Garamond"/>
        <family val="1"/>
      </rPr>
      <t xml:space="preserve"> </t>
    </r>
    <r>
      <rPr>
        <b/>
        <sz val="11"/>
        <color indexed="60"/>
        <rFont val="Garamond"/>
        <family val="1"/>
      </rPr>
      <t>Zamawiający dopuszcza przedstawienie ceny za opakowanie a’6 sztuk z odpowiednim przeliczeniem ilości do dwóch miejsc po przecinku i podaniem ceny za opakowanie.</t>
    </r>
  </si>
  <si>
    <r>
      <t xml:space="preserve">Przylepiec przeźroczysty z mikroporami, hypoalergiczny, pokryty hypoalergicznym klejem akrylowym, paroprzepuszczalny, dający się łatwo podzielić wzdłuż i w poprzek bez użycia nożyczek. Rozmiar 2,5cm x 9-10m.  </t>
    </r>
    <r>
      <rPr>
        <b/>
        <sz val="11"/>
        <color indexed="60"/>
        <rFont val="Garamond"/>
        <family val="1"/>
      </rPr>
      <t xml:space="preserve">Zamawiający dopuszcza przedstawienie ceny za opakowanie a’12 sztuk z odpowiednim przeliczeniem ilości do dwóch miejsc po przecinku i podaniem ceny za opakowanie. </t>
    </r>
  </si>
  <si>
    <r>
      <t xml:space="preserve">Przylepiec przeźroczysty z mikroporami, hypoalergiczny, pokryty hypoalergicznym klejem akrylowym, paroprzepuszczalny, dający się łatwo podzielić wzdłuż i w poprzek bez użycia nożyczek. Rozmiar 5cm x 9-10m. </t>
    </r>
    <r>
      <rPr>
        <b/>
        <sz val="11"/>
        <color indexed="60"/>
        <rFont val="Garamond"/>
        <family val="1"/>
      </rPr>
      <t xml:space="preserve">Zamawiający dopuszcza przedstawienie ceny za opakowanie a’6 sztuk z odpowiednim przeliczeniem ilości do dwóch miejsc po przecinku i podaniem ceny za opakowanie. </t>
    </r>
  </si>
  <si>
    <r>
      <t xml:space="preserve">Przylepiec włókninowy, paroprzepuszczalny, pokryty hypoalergicznym klejem akrylowym. Rozmiar 2,5cm x 9-10m. </t>
    </r>
    <r>
      <rPr>
        <b/>
        <sz val="11"/>
        <color indexed="60"/>
        <rFont val="Garamond"/>
        <family val="1"/>
      </rPr>
      <t xml:space="preserve">Zamawiający dopuszcza przedstawienie ceny za opakowanie a’12 sztuk z odpowiednim przeliczeniem ilości do dwóch miejsc po przecinku i podaniem ceny za opakowanie. </t>
    </r>
  </si>
  <si>
    <r>
      <t xml:space="preserve">Przylepiec włókninowy, paroprzepuszczalny, pokryty hypoalergicznym klejem akrylowym. Rozmiar 5cm x 9-10m. </t>
    </r>
    <r>
      <rPr>
        <b/>
        <sz val="11"/>
        <color indexed="60"/>
        <rFont val="Garamond"/>
        <family val="1"/>
      </rPr>
      <t xml:space="preserve">Zamawiający dopuszcza przedstawienie ceny za opakowanie a’6 sztuk z odpowiednim przeliczeniem ilości do dwóch miejsc po przecinku i podaniem ceny za opakowanie. </t>
    </r>
  </si>
  <si>
    <r>
      <t>Nożyczki chirurgiczne T-T proste 14,5 cm, wykonane z wytrzymałej szczotkowanej stali antyrefleksyjnej o matowanej jedwabiście powierzchni. Sterylne, gotowe do użycia. Zamawiający wymaga narzędzi skwalifikowanych w klasie IIa, reguła 6.
Zamawiający dopuszcza aby zaoferowane narzędzia chirurgiczne jednorazowego użytku pakowane były w opakowania papierowo-foliowe wyposażone w samoprzylepną etykietę kontrolną z możliwością wklejenia do dokumentacji medycznej.
Zamawiający dopuszcza aby zaoferowane narzędzia chirurgiczne jednorazowego użytku posiadały oznaczenie kolorystyczne naniesione obszarowo w sposób widoczny i wyraźny po obu stronach narzędzia jednoznacznie odróżniające je od narzędzi wielorazowych (wymagana deklaracja producenta o nieszkodliwości toksykologicznej farby).</t>
    </r>
    <r>
      <rPr>
        <b/>
        <sz val="11"/>
        <color indexed="60"/>
        <rFont val="Garamond"/>
        <family val="1"/>
      </rPr>
      <t xml:space="preserve">Zamawiający dopuszcza nożyczki T-T proste o długości 17 cm. 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</si>
</sst>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#,##0_ ;\-#,##0\ 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Garamond"/>
      <family val="1"/>
    </font>
    <font>
      <b/>
      <sz val="11"/>
      <color indexed="60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Garamond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6" fontId="0" fillId="0" borderId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4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9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5" fillId="0" borderId="8" applyNumberFormat="0" applyFill="0" applyAlignment="0" applyProtection="0"/>
    <xf numFmtId="187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8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top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44" fontId="60" fillId="0" borderId="0" xfId="132" applyNumberFormat="1" applyFont="1" applyFill="1" applyBorder="1" applyAlignment="1" applyProtection="1">
      <alignment horizontal="left" vertical="top" wrapText="1"/>
      <protection locked="0"/>
    </xf>
    <xf numFmtId="44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Alignment="1" applyProtection="1">
      <alignment horizontal="left" vertical="center" wrapText="1"/>
      <protection locked="0"/>
    </xf>
    <xf numFmtId="49" fontId="60" fillId="0" borderId="0" xfId="0" applyNumberFormat="1" applyFont="1" applyFill="1" applyBorder="1" applyAlignment="1" applyProtection="1">
      <alignment horizontal="left" vertical="top" wrapText="1"/>
      <protection locked="0"/>
    </xf>
    <xf numFmtId="49" fontId="60" fillId="0" borderId="0" xfId="0" applyNumberFormat="1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44" fontId="4" fillId="0" borderId="10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60" fillId="33" borderId="10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44" fontId="60" fillId="0" borderId="10" xfId="138" applyFont="1" applyFill="1" applyBorder="1" applyAlignment="1" applyProtection="1">
      <alignment horizontal="center" vertical="center" wrapText="1"/>
      <protection locked="0"/>
    </xf>
    <xf numFmtId="44" fontId="60" fillId="0" borderId="10" xfId="0" applyNumberFormat="1" applyFont="1" applyFill="1" applyBorder="1" applyAlignment="1">
      <alignment horizontal="left" vertical="top" wrapText="1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3" fontId="13" fillId="34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16" applyFont="1" applyFill="1" applyBorder="1" applyAlignment="1">
      <alignment horizontal="left" vertical="center" wrapText="1"/>
      <protection/>
    </xf>
    <xf numFmtId="3" fontId="13" fillId="0" borderId="10" xfId="118" applyNumberFormat="1" applyFont="1" applyFill="1" applyBorder="1" applyAlignment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116" applyFont="1" applyFill="1" applyBorder="1" applyAlignment="1">
      <alignment horizontal="left" vertical="center" wrapText="1"/>
      <protection/>
    </xf>
    <xf numFmtId="3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118" applyNumberFormat="1" applyFont="1" applyFill="1" applyBorder="1" applyAlignment="1">
      <alignment horizontal="center" vertical="center" wrapText="1"/>
      <protection/>
    </xf>
    <xf numFmtId="3" fontId="13" fillId="34" borderId="10" xfId="116" applyNumberFormat="1" applyFont="1" applyFill="1" applyBorder="1" applyAlignment="1" applyProtection="1">
      <alignment horizontal="center" vertical="center" wrapText="1"/>
      <protection/>
    </xf>
    <xf numFmtId="3" fontId="13" fillId="0" borderId="10" xfId="116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110" applyFont="1" applyFill="1" applyBorder="1" applyAlignment="1">
      <alignment horizontal="left" vertical="center" wrapText="1"/>
      <protection/>
    </xf>
    <xf numFmtId="3" fontId="13" fillId="0" borderId="10" xfId="110" applyNumberFormat="1" applyFont="1" applyFill="1" applyBorder="1" applyAlignment="1">
      <alignment horizontal="center" vertical="center" wrapText="1"/>
      <protection/>
    </xf>
    <xf numFmtId="3" fontId="13" fillId="34" borderId="10" xfId="0" applyNumberFormat="1" applyFont="1" applyFill="1" applyBorder="1" applyAlignment="1">
      <alignment horizontal="center" vertical="center" wrapText="1"/>
    </xf>
    <xf numFmtId="191" fontId="13" fillId="34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104" applyNumberFormat="1" applyFont="1" applyFill="1" applyBorder="1" applyAlignment="1">
      <alignment horizontal="center" vertical="center" wrapText="1"/>
      <protection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left" vertical="center" wrapText="1"/>
    </xf>
    <xf numFmtId="44" fontId="6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9" fontId="61" fillId="0" borderId="11" xfId="0" applyNumberFormat="1" applyFont="1" applyFill="1" applyBorder="1" applyAlignment="1" applyProtection="1">
      <alignment horizontal="left" vertical="top" wrapText="1"/>
      <protection locked="0"/>
    </xf>
    <xf numFmtId="49" fontId="61" fillId="0" borderId="13" xfId="0" applyNumberFormat="1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49" fontId="60" fillId="0" borderId="13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center" vertical="top" wrapText="1"/>
      <protection locked="0"/>
    </xf>
    <xf numFmtId="0" fontId="61" fillId="0" borderId="13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Alignment="1">
      <alignment horizontal="justify" vertical="top" wrapText="1"/>
    </xf>
    <xf numFmtId="3" fontId="6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justify" wrapText="1"/>
      <protection locked="0"/>
    </xf>
    <xf numFmtId="0" fontId="60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Normalny_Staplery i laparoskopia z kodami 2010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y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5"/>
  <sheetViews>
    <sheetView showGridLines="0" view="pageBreakPreview" zoomScale="110" zoomScaleNormal="98" zoomScaleSheetLayoutView="110" zoomScalePageLayoutView="115" workbookViewId="0" topLeftCell="A1">
      <selection activeCell="D10" sqref="D10:E10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20"/>
      <c r="B1" s="20"/>
      <c r="C1" s="20"/>
      <c r="D1" s="20"/>
      <c r="E1" s="21" t="s">
        <v>36</v>
      </c>
    </row>
    <row r="2" spans="1:5" ht="15">
      <c r="A2" s="20"/>
      <c r="B2" s="20"/>
      <c r="C2" s="22"/>
      <c r="D2" s="22" t="s">
        <v>35</v>
      </c>
      <c r="E2" s="22"/>
    </row>
    <row r="3" spans="1:5" ht="15">
      <c r="A3" s="20"/>
      <c r="B3" s="20"/>
      <c r="C3" s="20"/>
      <c r="D3" s="20"/>
      <c r="E3" s="23"/>
    </row>
    <row r="4" spans="1:5" ht="15">
      <c r="A4" s="20"/>
      <c r="B4" s="20"/>
      <c r="C4" s="20" t="s">
        <v>26</v>
      </c>
      <c r="D4" s="46" t="s">
        <v>73</v>
      </c>
      <c r="E4" s="23"/>
    </row>
    <row r="5" spans="1:5" ht="15">
      <c r="A5" s="20"/>
      <c r="B5" s="20"/>
      <c r="C5" s="20"/>
      <c r="D5" s="20"/>
      <c r="E5" s="23"/>
    </row>
    <row r="6" spans="1:5" ht="22.5" customHeight="1">
      <c r="A6" s="20"/>
      <c r="B6" s="20"/>
      <c r="C6" s="20" t="s">
        <v>25</v>
      </c>
      <c r="D6" s="96" t="s">
        <v>136</v>
      </c>
      <c r="E6" s="96"/>
    </row>
    <row r="7" spans="1:5" ht="15">
      <c r="A7" s="20"/>
      <c r="B7" s="20"/>
      <c r="C7" s="20"/>
      <c r="D7" s="20"/>
      <c r="E7" s="23"/>
    </row>
    <row r="8" spans="1:5" ht="15">
      <c r="A8" s="20"/>
      <c r="B8" s="20"/>
      <c r="C8" s="24" t="s">
        <v>22</v>
      </c>
      <c r="D8" s="110"/>
      <c r="E8" s="101"/>
    </row>
    <row r="9" spans="1:5" ht="15">
      <c r="A9" s="20"/>
      <c r="B9" s="20"/>
      <c r="C9" s="24" t="s">
        <v>27</v>
      </c>
      <c r="D9" s="111"/>
      <c r="E9" s="112"/>
    </row>
    <row r="10" spans="1:5" ht="15">
      <c r="A10" s="20"/>
      <c r="B10" s="20"/>
      <c r="C10" s="24" t="s">
        <v>21</v>
      </c>
      <c r="D10" s="108"/>
      <c r="E10" s="109"/>
    </row>
    <row r="11" spans="1:5" ht="15">
      <c r="A11" s="20"/>
      <c r="B11" s="20"/>
      <c r="C11" s="24" t="s">
        <v>29</v>
      </c>
      <c r="D11" s="108"/>
      <c r="E11" s="109"/>
    </row>
    <row r="12" spans="1:5" ht="15">
      <c r="A12" s="20"/>
      <c r="B12" s="20"/>
      <c r="C12" s="24" t="s">
        <v>30</v>
      </c>
      <c r="D12" s="108"/>
      <c r="E12" s="109"/>
    </row>
    <row r="13" spans="1:5" ht="15">
      <c r="A13" s="20"/>
      <c r="B13" s="20"/>
      <c r="C13" s="24" t="s">
        <v>31</v>
      </c>
      <c r="D13" s="108"/>
      <c r="E13" s="109"/>
    </row>
    <row r="14" spans="1:5" ht="15">
      <c r="A14" s="20"/>
      <c r="B14" s="20"/>
      <c r="C14" s="24" t="s">
        <v>32</v>
      </c>
      <c r="D14" s="108"/>
      <c r="E14" s="109"/>
    </row>
    <row r="15" spans="1:5" ht="15">
      <c r="A15" s="20"/>
      <c r="B15" s="20"/>
      <c r="C15" s="24" t="s">
        <v>33</v>
      </c>
      <c r="D15" s="108"/>
      <c r="E15" s="109"/>
    </row>
    <row r="16" spans="1:5" ht="15">
      <c r="A16" s="20"/>
      <c r="B16" s="20"/>
      <c r="C16" s="24" t="s">
        <v>34</v>
      </c>
      <c r="D16" s="108"/>
      <c r="E16" s="109"/>
    </row>
    <row r="17" spans="1:5" ht="10.5" customHeight="1">
      <c r="A17" s="20"/>
      <c r="B17" s="20"/>
      <c r="C17" s="20"/>
      <c r="D17" s="26"/>
      <c r="E17" s="27"/>
    </row>
    <row r="18" spans="1:5" ht="15">
      <c r="A18" s="20"/>
      <c r="B18" s="20" t="s">
        <v>1</v>
      </c>
      <c r="C18" s="99" t="s">
        <v>28</v>
      </c>
      <c r="D18" s="98"/>
      <c r="E18" s="29"/>
    </row>
    <row r="19" spans="1:5" ht="8.25" customHeight="1">
      <c r="A19" s="20"/>
      <c r="B19" s="20"/>
      <c r="C19" s="20"/>
      <c r="D19" s="30"/>
      <c r="E19" s="29"/>
    </row>
    <row r="20" spans="1:5" ht="21" customHeight="1">
      <c r="A20" s="20"/>
      <c r="B20" s="31" t="s">
        <v>49</v>
      </c>
      <c r="C20" s="114" t="s">
        <v>0</v>
      </c>
      <c r="D20" s="114"/>
      <c r="E20" s="114"/>
    </row>
    <row r="21" spans="1:5" ht="15">
      <c r="A21" s="20"/>
      <c r="B21" s="24">
        <v>1</v>
      </c>
      <c r="C21" s="95">
        <f>'część 1'!B3</f>
        <v>0</v>
      </c>
      <c r="D21" s="95"/>
      <c r="E21" s="95"/>
    </row>
    <row r="22" spans="1:5" ht="15">
      <c r="A22" s="20"/>
      <c r="B22" s="24">
        <v>2</v>
      </c>
      <c r="C22" s="95">
        <f>'część 2'!B3</f>
        <v>0</v>
      </c>
      <c r="D22" s="95"/>
      <c r="E22" s="95"/>
    </row>
    <row r="23" spans="1:5" ht="15">
      <c r="A23" s="20"/>
      <c r="B23" s="24">
        <v>3</v>
      </c>
      <c r="C23" s="95">
        <f>'część 3'!B3</f>
        <v>0</v>
      </c>
      <c r="D23" s="95"/>
      <c r="E23" s="95"/>
    </row>
    <row r="24" spans="1:5" ht="15">
      <c r="A24" s="20"/>
      <c r="B24" s="24">
        <v>4</v>
      </c>
      <c r="C24" s="95">
        <f>'część 4'!B3</f>
        <v>0</v>
      </c>
      <c r="D24" s="95"/>
      <c r="E24" s="95"/>
    </row>
    <row r="25" spans="1:5" ht="15">
      <c r="A25" s="20"/>
      <c r="B25" s="24">
        <v>5</v>
      </c>
      <c r="C25" s="95">
        <f>'część 5'!B3</f>
        <v>0</v>
      </c>
      <c r="D25" s="95"/>
      <c r="E25" s="95"/>
    </row>
    <row r="26" spans="1:5" ht="15">
      <c r="A26" s="20"/>
      <c r="B26" s="24">
        <v>6</v>
      </c>
      <c r="C26" s="95">
        <f>'część 6'!B3</f>
        <v>0</v>
      </c>
      <c r="D26" s="95"/>
      <c r="E26" s="95"/>
    </row>
    <row r="27" spans="1:5" ht="15">
      <c r="A27" s="20"/>
      <c r="B27" s="24">
        <v>7</v>
      </c>
      <c r="C27" s="95">
        <f>'część 7'!B3</f>
        <v>0</v>
      </c>
      <c r="D27" s="95"/>
      <c r="E27" s="95"/>
    </row>
    <row r="28" spans="1:5" ht="15">
      <c r="A28" s="20"/>
      <c r="B28" s="24">
        <v>8</v>
      </c>
      <c r="C28" s="95">
        <f>'część 8'!B3</f>
        <v>0</v>
      </c>
      <c r="D28" s="95"/>
      <c r="E28" s="95"/>
    </row>
    <row r="29" spans="1:5" ht="15">
      <c r="A29" s="20"/>
      <c r="B29" s="24">
        <v>9</v>
      </c>
      <c r="C29" s="95">
        <f>'część 9'!B3</f>
        <v>0</v>
      </c>
      <c r="D29" s="95"/>
      <c r="E29" s="95"/>
    </row>
    <row r="30" spans="1:5" ht="15">
      <c r="A30" s="20"/>
      <c r="B30" s="24">
        <v>10</v>
      </c>
      <c r="C30" s="95">
        <f>'część 10'!B3</f>
        <v>0</v>
      </c>
      <c r="D30" s="95"/>
      <c r="E30" s="95"/>
    </row>
    <row r="31" spans="1:5" ht="15">
      <c r="A31" s="20"/>
      <c r="B31" s="24">
        <v>11</v>
      </c>
      <c r="C31" s="95">
        <f>'część 11'!B3</f>
        <v>0</v>
      </c>
      <c r="D31" s="95"/>
      <c r="E31" s="95"/>
    </row>
    <row r="32" spans="1:5" ht="15">
      <c r="A32" s="20"/>
      <c r="B32" s="24">
        <v>12</v>
      </c>
      <c r="C32" s="95">
        <f>'część 12'!B3</f>
        <v>0</v>
      </c>
      <c r="D32" s="95"/>
      <c r="E32" s="95"/>
    </row>
    <row r="33" spans="1:5" ht="15">
      <c r="A33" s="28"/>
      <c r="B33" s="25">
        <v>13</v>
      </c>
      <c r="C33" s="95">
        <f>'część 13'!B3</f>
        <v>0</v>
      </c>
      <c r="D33" s="95"/>
      <c r="E33" s="95"/>
    </row>
    <row r="34" spans="1:5" ht="15">
      <c r="A34" s="28"/>
      <c r="B34" s="25">
        <v>14</v>
      </c>
      <c r="C34" s="95">
        <f>'część 14'!B3</f>
        <v>0</v>
      </c>
      <c r="D34" s="95"/>
      <c r="E34" s="95"/>
    </row>
    <row r="35" spans="1:5" ht="15">
      <c r="A35" s="28"/>
      <c r="B35" s="25">
        <v>15</v>
      </c>
      <c r="C35" s="95">
        <f>'część 15'!B3</f>
        <v>0</v>
      </c>
      <c r="D35" s="95"/>
      <c r="E35" s="95"/>
    </row>
    <row r="36" spans="1:5" ht="15">
      <c r="A36" s="28"/>
      <c r="B36" s="25">
        <v>16</v>
      </c>
      <c r="C36" s="95">
        <f>'część 16'!B3</f>
        <v>0</v>
      </c>
      <c r="D36" s="95"/>
      <c r="E36" s="95"/>
    </row>
    <row r="37" spans="1:5" ht="15">
      <c r="A37" s="28"/>
      <c r="B37" s="71">
        <v>17</v>
      </c>
      <c r="C37" s="95">
        <f>'część 17'!B3</f>
        <v>0</v>
      </c>
      <c r="D37" s="95"/>
      <c r="E37" s="95"/>
    </row>
    <row r="38" spans="1:5" ht="15">
      <c r="A38" s="70"/>
      <c r="B38" s="71">
        <v>18</v>
      </c>
      <c r="C38" s="95">
        <f>'część 18'!B3</f>
        <v>0</v>
      </c>
      <c r="D38" s="95"/>
      <c r="E38" s="95"/>
    </row>
    <row r="39" spans="1:5" ht="15">
      <c r="A39" s="20"/>
      <c r="B39" s="20"/>
      <c r="C39" s="20"/>
      <c r="D39" s="32"/>
      <c r="E39" s="33"/>
    </row>
    <row r="40" spans="1:5" ht="81" customHeight="1">
      <c r="A40" s="20"/>
      <c r="B40" s="20"/>
      <c r="C40" s="96" t="s">
        <v>62</v>
      </c>
      <c r="D40" s="113"/>
      <c r="E40" s="113"/>
    </row>
    <row r="41" spans="1:5" ht="21" customHeight="1">
      <c r="A41" s="20"/>
      <c r="B41" s="20" t="s">
        <v>2</v>
      </c>
      <c r="C41" s="98" t="s">
        <v>24</v>
      </c>
      <c r="D41" s="99"/>
      <c r="E41" s="100"/>
    </row>
    <row r="42" spans="1:5" ht="37.5" customHeight="1">
      <c r="A42" s="20"/>
      <c r="B42" s="20" t="s">
        <v>3</v>
      </c>
      <c r="C42" s="97" t="s">
        <v>74</v>
      </c>
      <c r="D42" s="97"/>
      <c r="E42" s="97"/>
    </row>
    <row r="43" spans="1:5" s="10" customFormat="1" ht="50.25" customHeight="1">
      <c r="A43" s="34"/>
      <c r="B43" s="34" t="s">
        <v>4</v>
      </c>
      <c r="C43" s="96" t="s">
        <v>135</v>
      </c>
      <c r="D43" s="96"/>
      <c r="E43" s="96"/>
    </row>
    <row r="44" spans="1:5" ht="33" customHeight="1">
      <c r="A44" s="20"/>
      <c r="B44" s="34" t="s">
        <v>18</v>
      </c>
      <c r="C44" s="96" t="s">
        <v>16</v>
      </c>
      <c r="D44" s="107"/>
      <c r="E44" s="107"/>
    </row>
    <row r="45" spans="1:5" ht="18" customHeight="1">
      <c r="A45" s="20"/>
      <c r="B45" s="34" t="s">
        <v>23</v>
      </c>
      <c r="C45" s="116" t="s">
        <v>19</v>
      </c>
      <c r="D45" s="117"/>
      <c r="E45" s="117"/>
    </row>
    <row r="46" spans="1:5" ht="35.25" customHeight="1">
      <c r="A46" s="20"/>
      <c r="B46" s="34" t="s">
        <v>5</v>
      </c>
      <c r="C46" s="96" t="s">
        <v>20</v>
      </c>
      <c r="D46" s="107"/>
      <c r="E46" s="107"/>
    </row>
    <row r="47" spans="1:5" ht="33.75" customHeight="1">
      <c r="A47" s="20"/>
      <c r="B47" s="34" t="s">
        <v>6</v>
      </c>
      <c r="C47" s="96" t="s">
        <v>40</v>
      </c>
      <c r="D47" s="96"/>
      <c r="E47" s="96"/>
    </row>
    <row r="48" spans="1:5" ht="33.75" customHeight="1">
      <c r="A48" s="20"/>
      <c r="B48" s="20"/>
      <c r="C48" s="96" t="s">
        <v>38</v>
      </c>
      <c r="D48" s="96"/>
      <c r="E48" s="96"/>
    </row>
    <row r="49" spans="1:5" ht="30" customHeight="1">
      <c r="A49" s="20"/>
      <c r="B49" s="20"/>
      <c r="C49" s="115" t="s">
        <v>39</v>
      </c>
      <c r="D49" s="115"/>
      <c r="E49" s="115"/>
    </row>
    <row r="50" spans="1:5" ht="21.75" customHeight="1">
      <c r="A50" s="20"/>
      <c r="B50" s="35" t="s">
        <v>13</v>
      </c>
      <c r="C50" s="36" t="s">
        <v>7</v>
      </c>
      <c r="D50" s="30"/>
      <c r="E50" s="20"/>
    </row>
    <row r="51" spans="1:5" ht="18" customHeight="1">
      <c r="A51" s="20"/>
      <c r="B51" s="37"/>
      <c r="C51" s="104" t="s">
        <v>14</v>
      </c>
      <c r="D51" s="105"/>
      <c r="E51" s="106"/>
    </row>
    <row r="52" spans="1:5" ht="18" customHeight="1">
      <c r="A52" s="20"/>
      <c r="B52" s="20"/>
      <c r="C52" s="104" t="s">
        <v>8</v>
      </c>
      <c r="D52" s="106"/>
      <c r="E52" s="24"/>
    </row>
    <row r="53" spans="1:5" ht="18" customHeight="1">
      <c r="A53" s="20"/>
      <c r="B53" s="20"/>
      <c r="C53" s="102"/>
      <c r="D53" s="103"/>
      <c r="E53" s="24"/>
    </row>
    <row r="54" spans="1:5" ht="18" customHeight="1">
      <c r="A54" s="20"/>
      <c r="B54" s="20"/>
      <c r="C54" s="102"/>
      <c r="D54" s="103"/>
      <c r="E54" s="24"/>
    </row>
    <row r="55" spans="1:5" ht="18" customHeight="1">
      <c r="A55" s="20"/>
      <c r="B55" s="20"/>
      <c r="C55" s="102"/>
      <c r="D55" s="103"/>
      <c r="E55" s="24"/>
    </row>
    <row r="56" spans="1:5" ht="18" customHeight="1">
      <c r="A56" s="20"/>
      <c r="B56" s="20"/>
      <c r="C56" s="38" t="s">
        <v>10</v>
      </c>
      <c r="D56" s="38"/>
      <c r="E56" s="21"/>
    </row>
    <row r="57" spans="1:5" ht="18" customHeight="1">
      <c r="A57" s="20"/>
      <c r="B57" s="20"/>
      <c r="C57" s="104" t="s">
        <v>15</v>
      </c>
      <c r="D57" s="105"/>
      <c r="E57" s="106"/>
    </row>
    <row r="58" spans="1:5" ht="18" customHeight="1">
      <c r="A58" s="20"/>
      <c r="B58" s="20"/>
      <c r="C58" s="39" t="s">
        <v>8</v>
      </c>
      <c r="D58" s="40" t="s">
        <v>9</v>
      </c>
      <c r="E58" s="41" t="s">
        <v>11</v>
      </c>
    </row>
    <row r="59" spans="1:5" ht="18" customHeight="1">
      <c r="A59" s="20"/>
      <c r="B59" s="20"/>
      <c r="C59" s="42"/>
      <c r="D59" s="40"/>
      <c r="E59" s="43"/>
    </row>
    <row r="60" spans="1:5" ht="18" customHeight="1">
      <c r="A60" s="20"/>
      <c r="B60" s="20"/>
      <c r="C60" s="42"/>
      <c r="D60" s="40"/>
      <c r="E60" s="43"/>
    </row>
    <row r="61" spans="1:5" ht="18" customHeight="1">
      <c r="A61" s="20"/>
      <c r="B61" s="20"/>
      <c r="C61" s="38"/>
      <c r="D61" s="38"/>
      <c r="E61" s="21"/>
    </row>
    <row r="62" spans="1:5" ht="18" customHeight="1">
      <c r="A62" s="20"/>
      <c r="B62" s="20"/>
      <c r="C62" s="104" t="s">
        <v>17</v>
      </c>
      <c r="D62" s="105"/>
      <c r="E62" s="106"/>
    </row>
    <row r="63" spans="1:5" ht="18" customHeight="1">
      <c r="A63" s="20"/>
      <c r="B63" s="20"/>
      <c r="C63" s="104" t="s">
        <v>12</v>
      </c>
      <c r="D63" s="106"/>
      <c r="E63" s="24"/>
    </row>
    <row r="64" spans="1:5" ht="18" customHeight="1">
      <c r="A64" s="20"/>
      <c r="B64" s="20"/>
      <c r="C64" s="101"/>
      <c r="D64" s="101"/>
      <c r="E64" s="24"/>
    </row>
    <row r="65" spans="1:5" ht="34.5" customHeight="1">
      <c r="A65" s="20"/>
      <c r="B65" s="20"/>
      <c r="C65" s="44"/>
      <c r="D65" s="45"/>
      <c r="E65" s="45"/>
    </row>
  </sheetData>
  <sheetProtection/>
  <mergeCells count="49">
    <mergeCell ref="C32:E32"/>
    <mergeCell ref="C23:E23"/>
    <mergeCell ref="C24:E24"/>
    <mergeCell ref="C25:E25"/>
    <mergeCell ref="C26:E26"/>
    <mergeCell ref="C27:E27"/>
    <mergeCell ref="C28:E28"/>
    <mergeCell ref="C49:E49"/>
    <mergeCell ref="C52:D52"/>
    <mergeCell ref="C46:E46"/>
    <mergeCell ref="C45:E45"/>
    <mergeCell ref="C48:E48"/>
    <mergeCell ref="C47:E47"/>
    <mergeCell ref="D12:E12"/>
    <mergeCell ref="C40:E40"/>
    <mergeCell ref="D16:E16"/>
    <mergeCell ref="D15:E15"/>
    <mergeCell ref="C20:E20"/>
    <mergeCell ref="C21:E21"/>
    <mergeCell ref="C22:E22"/>
    <mergeCell ref="C29:E29"/>
    <mergeCell ref="C30:E30"/>
    <mergeCell ref="C31:E31"/>
    <mergeCell ref="C44:E44"/>
    <mergeCell ref="C51:E51"/>
    <mergeCell ref="D6:E6"/>
    <mergeCell ref="D13:E13"/>
    <mergeCell ref="C18:D18"/>
    <mergeCell ref="D11:E11"/>
    <mergeCell ref="D14:E14"/>
    <mergeCell ref="D8:E8"/>
    <mergeCell ref="D9:E9"/>
    <mergeCell ref="D10:E10"/>
    <mergeCell ref="C64:D64"/>
    <mergeCell ref="C53:D53"/>
    <mergeCell ref="C54:D54"/>
    <mergeCell ref="C55:D55"/>
    <mergeCell ref="C57:E57"/>
    <mergeCell ref="C63:D63"/>
    <mergeCell ref="C62:E62"/>
    <mergeCell ref="C33:E33"/>
    <mergeCell ref="C34:E34"/>
    <mergeCell ref="C35:E35"/>
    <mergeCell ref="C36:E36"/>
    <mergeCell ref="C43:E43"/>
    <mergeCell ref="C42:E42"/>
    <mergeCell ref="C41:E41"/>
    <mergeCell ref="C37:E37"/>
    <mergeCell ref="C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="130" zoomScaleNormal="130" zoomScaleSheetLayoutView="13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58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26.25" customHeight="1">
      <c r="A7" s="72">
        <v>1</v>
      </c>
      <c r="B7" s="85" t="s">
        <v>137</v>
      </c>
      <c r="C7" s="92">
        <v>600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Normal="120" zoomScaleSheetLayoutView="110" zoomScalePageLayoutView="85" workbookViewId="0" topLeftCell="A1">
      <selection activeCell="B4" sqref="B4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59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5.25" customHeight="1">
      <c r="A7" s="72">
        <v>1</v>
      </c>
      <c r="B7" s="85" t="s">
        <v>116</v>
      </c>
      <c r="C7" s="92">
        <v>250</v>
      </c>
      <c r="D7" s="93" t="s">
        <v>117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42.75" customHeight="1">
      <c r="A8" s="72">
        <v>2</v>
      </c>
      <c r="B8" s="85" t="s">
        <v>118</v>
      </c>
      <c r="C8" s="92">
        <v>2000</v>
      </c>
      <c r="D8" s="93" t="s">
        <v>63</v>
      </c>
      <c r="E8" s="8"/>
      <c r="F8" s="8"/>
      <c r="G8" s="8"/>
      <c r="H8" s="8"/>
      <c r="I8" s="51">
        <f>C8*H8</f>
        <v>0</v>
      </c>
    </row>
    <row r="9" spans="1:9" ht="30">
      <c r="A9" s="72">
        <v>3</v>
      </c>
      <c r="B9" s="85" t="s">
        <v>119</v>
      </c>
      <c r="C9" s="92">
        <v>3500</v>
      </c>
      <c r="D9" s="93" t="s">
        <v>63</v>
      </c>
      <c r="E9" s="8"/>
      <c r="F9" s="8"/>
      <c r="G9" s="8"/>
      <c r="H9" s="8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Normal="8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9.5" customHeight="1">
      <c r="A3" s="8" t="s">
        <v>60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8.25" customHeight="1">
      <c r="A7" s="72">
        <v>1</v>
      </c>
      <c r="B7" s="85" t="s">
        <v>120</v>
      </c>
      <c r="C7" s="92">
        <v>100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54" customHeight="1">
      <c r="A8" s="72">
        <v>2</v>
      </c>
      <c r="B8" s="85" t="s">
        <v>121</v>
      </c>
      <c r="C8" s="92">
        <v>40</v>
      </c>
      <c r="D8" s="93" t="s">
        <v>63</v>
      </c>
      <c r="E8" s="8"/>
      <c r="F8" s="8"/>
      <c r="G8" s="8"/>
      <c r="H8" s="8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61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63" customHeight="1">
      <c r="A7" s="72">
        <v>1</v>
      </c>
      <c r="B7" s="85" t="s">
        <v>122</v>
      </c>
      <c r="C7" s="92">
        <v>50</v>
      </c>
      <c r="D7" s="93" t="s">
        <v>117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Normal="140" zoomScaleSheetLayoutView="100" zoomScalePageLayoutView="85" workbookViewId="0" topLeftCell="A1">
      <selection activeCell="J15" sqref="J15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64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93" customHeight="1">
      <c r="A7" s="72">
        <v>1</v>
      </c>
      <c r="B7" s="85" t="s">
        <v>123</v>
      </c>
      <c r="C7" s="92">
        <v>5000</v>
      </c>
      <c r="D7" s="93" t="s">
        <v>117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Normal="11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65</v>
      </c>
      <c r="B3" s="12">
        <f>+SUM(I7:I8)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91.5" customHeight="1">
      <c r="A7" s="72">
        <v>1</v>
      </c>
      <c r="B7" s="85" t="s">
        <v>124</v>
      </c>
      <c r="C7" s="92">
        <v>8640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93.75" customHeight="1">
      <c r="A8" s="72">
        <v>2</v>
      </c>
      <c r="B8" s="85" t="s">
        <v>125</v>
      </c>
      <c r="C8" s="92">
        <v>20160</v>
      </c>
      <c r="D8" s="93" t="s">
        <v>63</v>
      </c>
      <c r="E8" s="8"/>
      <c r="F8" s="8"/>
      <c r="G8" s="8"/>
      <c r="H8" s="8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="90" zoomScaleNormal="80" zoomScaleSheetLayoutView="9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66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23" customHeight="1">
      <c r="A7" s="72">
        <v>1</v>
      </c>
      <c r="B7" s="85" t="s">
        <v>126</v>
      </c>
      <c r="C7" s="92">
        <v>19500</v>
      </c>
      <c r="D7" s="93" t="s">
        <v>71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SheetLayoutView="100" zoomScalePageLayoutView="85" workbookViewId="0" topLeftCell="A1">
      <selection activeCell="K8" sqref="K8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67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25.25" customHeight="1">
      <c r="A7" s="72">
        <v>1</v>
      </c>
      <c r="B7" s="85" t="s">
        <v>127</v>
      </c>
      <c r="C7" s="92">
        <v>100</v>
      </c>
      <c r="D7" s="93" t="s">
        <v>128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170.25" customHeight="1">
      <c r="A8" s="72">
        <v>2</v>
      </c>
      <c r="B8" s="85" t="s">
        <v>129</v>
      </c>
      <c r="C8" s="92">
        <v>200</v>
      </c>
      <c r="D8" s="93" t="s">
        <v>128</v>
      </c>
      <c r="E8" s="8"/>
      <c r="F8" s="8"/>
      <c r="G8" s="8"/>
      <c r="H8" s="19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75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62" customHeight="1">
      <c r="A7" s="72">
        <v>1</v>
      </c>
      <c r="B7" s="85" t="s">
        <v>130</v>
      </c>
      <c r="C7" s="92">
        <v>10</v>
      </c>
      <c r="D7" s="93" t="s">
        <v>128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SheetLayoutView="100" zoomScalePageLayoutView="85" workbookViewId="0" topLeftCell="A1">
      <selection activeCell="E14" sqref="E1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76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53.25" customHeight="1">
      <c r="A7" s="72">
        <v>1</v>
      </c>
      <c r="B7" s="85" t="s">
        <v>131</v>
      </c>
      <c r="C7" s="92">
        <v>700</v>
      </c>
      <c r="D7" s="93" t="s">
        <v>128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66" customHeight="1">
      <c r="A8" s="72">
        <v>2</v>
      </c>
      <c r="B8" s="85" t="s">
        <v>132</v>
      </c>
      <c r="C8" s="92">
        <v>10</v>
      </c>
      <c r="D8" s="93" t="s">
        <v>128</v>
      </c>
      <c r="E8" s="8"/>
      <c r="F8" s="8"/>
      <c r="G8" s="8"/>
      <c r="H8" s="19"/>
      <c r="I8" s="51">
        <f>C8*H8</f>
        <v>0</v>
      </c>
    </row>
    <row r="9" spans="1:9" ht="33" customHeight="1">
      <c r="A9" s="72">
        <v>3</v>
      </c>
      <c r="B9" s="85" t="s">
        <v>133</v>
      </c>
      <c r="C9" s="92">
        <v>150</v>
      </c>
      <c r="D9" s="93" t="s">
        <v>128</v>
      </c>
      <c r="E9" s="8"/>
      <c r="F9" s="8"/>
      <c r="G9" s="8"/>
      <c r="H9" s="19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R20"/>
  <sheetViews>
    <sheetView showGridLines="0" zoomScale="120" zoomScaleNormal="120" zoomScaleSheetLayoutView="110" zoomScalePageLayoutView="85" workbookViewId="0" topLeftCell="A1">
      <selection activeCell="B21" sqref="B21"/>
    </sheetView>
  </sheetViews>
  <sheetFormatPr defaultColWidth="9.00390625" defaultRowHeight="12.75"/>
  <cols>
    <col min="1" max="1" width="8.00390625" style="48" customWidth="1"/>
    <col min="2" max="2" width="74.875" style="48" customWidth="1"/>
    <col min="3" max="3" width="9.75390625" style="29" customWidth="1"/>
    <col min="4" max="4" width="7.25390625" style="48" customWidth="1"/>
    <col min="5" max="5" width="22.25390625" style="48" customWidth="1"/>
    <col min="6" max="6" width="19.125" style="48" customWidth="1"/>
    <col min="7" max="7" width="15.125" style="48" customWidth="1"/>
    <col min="8" max="8" width="19.00390625" style="48" customWidth="1"/>
    <col min="9" max="9" width="16.00390625" style="48" customWidth="1"/>
    <col min="10" max="12" width="15.25390625" style="48" customWidth="1"/>
    <col min="13" max="13" width="8.00390625" style="48" customWidth="1"/>
    <col min="14" max="14" width="15.875" style="48" customWidth="1"/>
    <col min="15" max="15" width="15.875" style="58" customWidth="1"/>
    <col min="16" max="16" width="15.875" style="48" customWidth="1"/>
    <col min="17" max="18" width="14.25390625" style="48" customWidth="1"/>
    <col min="19" max="19" width="15.25390625" style="48" customWidth="1"/>
    <col min="20" max="16384" width="9.125" style="48" customWidth="1"/>
  </cols>
  <sheetData>
    <row r="1" spans="2:18" ht="15">
      <c r="B1" s="56" t="str">
        <f>'formularz oferty'!D4</f>
        <v>DFP.271.173.2020.AM</v>
      </c>
      <c r="H1" s="57" t="s">
        <v>37</v>
      </c>
      <c r="I1" s="57"/>
      <c r="L1" s="57"/>
      <c r="Q1" s="56"/>
      <c r="R1" s="56"/>
    </row>
    <row r="2" spans="5:7" ht="4.5" customHeight="1">
      <c r="E2" s="98"/>
      <c r="F2" s="98"/>
      <c r="G2" s="98"/>
    </row>
    <row r="3" spans="1:12" ht="15">
      <c r="A3" s="49" t="s">
        <v>50</v>
      </c>
      <c r="B3" s="59">
        <f>SUM(I7:I20)</f>
        <v>0</v>
      </c>
      <c r="H3" s="57" t="s">
        <v>41</v>
      </c>
      <c r="I3" s="57"/>
      <c r="L3" s="57"/>
    </row>
    <row r="4" spans="1:15" ht="6" customHeight="1">
      <c r="A4" s="60"/>
      <c r="C4" s="23"/>
      <c r="D4" s="47"/>
      <c r="E4" s="47"/>
      <c r="F4" s="47"/>
      <c r="G4" s="47"/>
      <c r="H4" s="47"/>
      <c r="I4" s="47"/>
      <c r="J4" s="47"/>
      <c r="O4" s="48"/>
    </row>
    <row r="5" spans="1:15" ht="15">
      <c r="A5" s="50"/>
      <c r="B5" s="61" t="s">
        <v>42</v>
      </c>
      <c r="C5" s="27"/>
      <c r="D5" s="47"/>
      <c r="E5" s="47" t="s">
        <v>44</v>
      </c>
      <c r="F5" s="26"/>
      <c r="G5" s="26"/>
      <c r="H5" s="33"/>
      <c r="K5" s="58"/>
      <c r="O5" s="48"/>
    </row>
    <row r="6" spans="1:15" ht="25.5">
      <c r="A6" s="62" t="s">
        <v>45</v>
      </c>
      <c r="B6" s="62" t="s">
        <v>46</v>
      </c>
      <c r="C6" s="63" t="s">
        <v>47</v>
      </c>
      <c r="D6" s="63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64"/>
      <c r="O6" s="48"/>
    </row>
    <row r="7" spans="1:15" ht="81" customHeight="1">
      <c r="A7" s="72">
        <v>1</v>
      </c>
      <c r="B7" s="73" t="s">
        <v>140</v>
      </c>
      <c r="C7" s="74">
        <v>7940</v>
      </c>
      <c r="D7" s="75" t="s">
        <v>77</v>
      </c>
      <c r="E7" s="65"/>
      <c r="F7" s="65"/>
      <c r="G7" s="66"/>
      <c r="H7" s="66"/>
      <c r="I7" s="67">
        <f>C7*H7</f>
        <v>0</v>
      </c>
      <c r="J7" s="64"/>
      <c r="O7" s="48"/>
    </row>
    <row r="8" spans="1:9" ht="45.75" customHeight="1">
      <c r="A8" s="72">
        <v>2</v>
      </c>
      <c r="B8" s="76" t="s">
        <v>141</v>
      </c>
      <c r="C8" s="77">
        <v>315300</v>
      </c>
      <c r="D8" s="78" t="s">
        <v>77</v>
      </c>
      <c r="E8" s="71"/>
      <c r="F8" s="71"/>
      <c r="G8" s="71"/>
      <c r="H8" s="66"/>
      <c r="I8" s="67">
        <f>C8*H8</f>
        <v>0</v>
      </c>
    </row>
    <row r="9" spans="1:9" ht="90.75" customHeight="1">
      <c r="A9" s="72">
        <v>3</v>
      </c>
      <c r="B9" s="76" t="s">
        <v>78</v>
      </c>
      <c r="C9" s="77">
        <v>540</v>
      </c>
      <c r="D9" s="78" t="s">
        <v>77</v>
      </c>
      <c r="E9" s="71"/>
      <c r="F9" s="71"/>
      <c r="G9" s="71"/>
      <c r="H9" s="66"/>
      <c r="I9" s="67">
        <f>C9*H9</f>
        <v>0</v>
      </c>
    </row>
    <row r="10" spans="1:9" ht="75">
      <c r="A10" s="72">
        <v>4</v>
      </c>
      <c r="B10" s="76" t="s">
        <v>79</v>
      </c>
      <c r="C10" s="77">
        <v>370</v>
      </c>
      <c r="D10" s="78" t="s">
        <v>77</v>
      </c>
      <c r="E10" s="71"/>
      <c r="F10" s="71"/>
      <c r="G10" s="71"/>
      <c r="H10" s="71"/>
      <c r="I10" s="67">
        <f aca="true" t="shared" si="0" ref="I10:I20">C10*H10</f>
        <v>0</v>
      </c>
    </row>
    <row r="11" spans="1:9" ht="60">
      <c r="A11" s="72">
        <v>5</v>
      </c>
      <c r="B11" s="76" t="s">
        <v>142</v>
      </c>
      <c r="C11" s="77">
        <v>4730</v>
      </c>
      <c r="D11" s="78" t="s">
        <v>77</v>
      </c>
      <c r="E11" s="71"/>
      <c r="F11" s="71"/>
      <c r="G11" s="71"/>
      <c r="H11" s="71"/>
      <c r="I11" s="67">
        <f t="shared" si="0"/>
        <v>0</v>
      </c>
    </row>
    <row r="12" spans="1:9" ht="77.25" customHeight="1">
      <c r="A12" s="72">
        <v>6</v>
      </c>
      <c r="B12" s="76" t="s">
        <v>143</v>
      </c>
      <c r="C12" s="78">
        <v>7970</v>
      </c>
      <c r="D12" s="78" t="s">
        <v>77</v>
      </c>
      <c r="E12" s="71"/>
      <c r="F12" s="71"/>
      <c r="G12" s="71"/>
      <c r="H12" s="71"/>
      <c r="I12" s="67">
        <f t="shared" si="0"/>
        <v>0</v>
      </c>
    </row>
    <row r="13" spans="1:9" ht="90">
      <c r="A13" s="72">
        <v>7</v>
      </c>
      <c r="B13" s="76" t="s">
        <v>144</v>
      </c>
      <c r="C13" s="77">
        <v>12</v>
      </c>
      <c r="D13" s="78" t="s">
        <v>77</v>
      </c>
      <c r="E13" s="71"/>
      <c r="F13" s="71"/>
      <c r="G13" s="71"/>
      <c r="H13" s="71"/>
      <c r="I13" s="67">
        <f t="shared" si="0"/>
        <v>0</v>
      </c>
    </row>
    <row r="14" spans="1:9" ht="30">
      <c r="A14" s="72">
        <v>8</v>
      </c>
      <c r="B14" s="76" t="s">
        <v>80</v>
      </c>
      <c r="C14" s="77">
        <v>580</v>
      </c>
      <c r="D14" s="78" t="s">
        <v>77</v>
      </c>
      <c r="E14" s="71"/>
      <c r="F14" s="71"/>
      <c r="G14" s="71"/>
      <c r="H14" s="71"/>
      <c r="I14" s="67">
        <f t="shared" si="0"/>
        <v>0</v>
      </c>
    </row>
    <row r="15" spans="1:9" ht="30">
      <c r="A15" s="72">
        <v>9</v>
      </c>
      <c r="B15" s="79" t="s">
        <v>81</v>
      </c>
      <c r="C15" s="80">
        <v>1490</v>
      </c>
      <c r="D15" s="75" t="s">
        <v>82</v>
      </c>
      <c r="E15" s="71"/>
      <c r="F15" s="71"/>
      <c r="G15" s="71"/>
      <c r="H15" s="71"/>
      <c r="I15" s="67">
        <f t="shared" si="0"/>
        <v>0</v>
      </c>
    </row>
    <row r="16" spans="1:9" ht="30">
      <c r="A16" s="72">
        <v>10</v>
      </c>
      <c r="B16" s="79" t="s">
        <v>83</v>
      </c>
      <c r="C16" s="81">
        <v>380</v>
      </c>
      <c r="D16" s="75" t="s">
        <v>82</v>
      </c>
      <c r="E16" s="71"/>
      <c r="F16" s="71"/>
      <c r="G16" s="71"/>
      <c r="H16" s="71"/>
      <c r="I16" s="67">
        <f t="shared" si="0"/>
        <v>0</v>
      </c>
    </row>
    <row r="17" spans="1:9" ht="60">
      <c r="A17" s="72">
        <v>11</v>
      </c>
      <c r="B17" s="76" t="s">
        <v>145</v>
      </c>
      <c r="C17" s="82">
        <v>2120</v>
      </c>
      <c r="D17" s="75" t="s">
        <v>82</v>
      </c>
      <c r="E17" s="71"/>
      <c r="F17" s="71"/>
      <c r="G17" s="71"/>
      <c r="H17" s="71"/>
      <c r="I17" s="67">
        <f t="shared" si="0"/>
        <v>0</v>
      </c>
    </row>
    <row r="18" spans="1:9" ht="45">
      <c r="A18" s="72">
        <v>12</v>
      </c>
      <c r="B18" s="76" t="s">
        <v>84</v>
      </c>
      <c r="C18" s="83">
        <v>3940</v>
      </c>
      <c r="D18" s="75" t="s">
        <v>82</v>
      </c>
      <c r="E18" s="71"/>
      <c r="F18" s="71"/>
      <c r="G18" s="71"/>
      <c r="H18" s="71"/>
      <c r="I18" s="67">
        <f t="shared" si="0"/>
        <v>0</v>
      </c>
    </row>
    <row r="19" spans="1:9" ht="45">
      <c r="A19" s="72">
        <v>13</v>
      </c>
      <c r="B19" s="76" t="s">
        <v>85</v>
      </c>
      <c r="C19" s="82">
        <v>8490</v>
      </c>
      <c r="D19" s="75" t="s">
        <v>82</v>
      </c>
      <c r="E19" s="71"/>
      <c r="F19" s="71"/>
      <c r="G19" s="71"/>
      <c r="H19" s="71"/>
      <c r="I19" s="67">
        <f t="shared" si="0"/>
        <v>0</v>
      </c>
    </row>
    <row r="20" spans="1:9" ht="60">
      <c r="A20" s="72">
        <v>14</v>
      </c>
      <c r="B20" s="76" t="s">
        <v>146</v>
      </c>
      <c r="C20" s="82">
        <v>2680</v>
      </c>
      <c r="D20" s="75" t="s">
        <v>82</v>
      </c>
      <c r="E20" s="71"/>
      <c r="F20" s="71"/>
      <c r="G20" s="71"/>
      <c r="H20" s="71"/>
      <c r="I20" s="67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R12"/>
  <sheetViews>
    <sheetView showGridLines="0" zoomScaleSheetLayoutView="100" zoomScalePageLayoutView="85" workbookViewId="0" topLeftCell="A1">
      <selection activeCell="B14" sqref="B1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51</v>
      </c>
      <c r="B3" s="12">
        <f>SUM(I7:I12)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53.25" customHeight="1">
      <c r="A7" s="72">
        <v>1</v>
      </c>
      <c r="B7" s="73" t="s">
        <v>86</v>
      </c>
      <c r="C7" s="74">
        <v>290</v>
      </c>
      <c r="D7" s="84" t="s">
        <v>77</v>
      </c>
      <c r="E7" s="18"/>
      <c r="F7" s="18"/>
      <c r="G7" s="19"/>
      <c r="H7" s="19"/>
      <c r="I7" s="51">
        <f aca="true" t="shared" si="0" ref="I7:I12">C7*H7</f>
        <v>0</v>
      </c>
      <c r="J7" s="17"/>
      <c r="O7" s="1"/>
    </row>
    <row r="8" spans="1:9" ht="66.75" customHeight="1">
      <c r="A8" s="72">
        <v>2</v>
      </c>
      <c r="B8" s="85" t="s">
        <v>87</v>
      </c>
      <c r="C8" s="75">
        <v>39750</v>
      </c>
      <c r="D8" s="84" t="s">
        <v>77</v>
      </c>
      <c r="E8" s="8"/>
      <c r="F8" s="8"/>
      <c r="G8" s="8"/>
      <c r="H8" s="8"/>
      <c r="I8" s="51">
        <f t="shared" si="0"/>
        <v>0</v>
      </c>
    </row>
    <row r="9" spans="1:9" ht="74.25" customHeight="1">
      <c r="A9" s="72">
        <v>3</v>
      </c>
      <c r="B9" s="76" t="s">
        <v>88</v>
      </c>
      <c r="C9" s="83">
        <v>4030</v>
      </c>
      <c r="D9" s="84" t="s">
        <v>77</v>
      </c>
      <c r="E9" s="8"/>
      <c r="F9" s="8"/>
      <c r="G9" s="8"/>
      <c r="H9" s="8"/>
      <c r="I9" s="51">
        <f t="shared" si="0"/>
        <v>0</v>
      </c>
    </row>
    <row r="10" spans="1:9" ht="42" customHeight="1">
      <c r="A10" s="72">
        <v>4</v>
      </c>
      <c r="B10" s="73" t="s">
        <v>89</v>
      </c>
      <c r="C10" s="74">
        <v>1240</v>
      </c>
      <c r="D10" s="84" t="s">
        <v>77</v>
      </c>
      <c r="E10" s="8"/>
      <c r="F10" s="8"/>
      <c r="G10" s="8"/>
      <c r="H10" s="8"/>
      <c r="I10" s="51">
        <f t="shared" si="0"/>
        <v>0</v>
      </c>
    </row>
    <row r="11" spans="1:9" ht="91.5" customHeight="1">
      <c r="A11" s="72">
        <v>5</v>
      </c>
      <c r="B11" s="86" t="s">
        <v>138</v>
      </c>
      <c r="C11" s="78">
        <v>17760</v>
      </c>
      <c r="D11" s="87" t="s">
        <v>90</v>
      </c>
      <c r="E11" s="8"/>
      <c r="F11" s="8"/>
      <c r="G11" s="8"/>
      <c r="H11" s="8"/>
      <c r="I11" s="51">
        <f t="shared" si="0"/>
        <v>0</v>
      </c>
    </row>
    <row r="12" spans="1:9" ht="123.75" customHeight="1">
      <c r="A12" s="72">
        <v>6</v>
      </c>
      <c r="B12" s="88" t="s">
        <v>139</v>
      </c>
      <c r="C12" s="89">
        <v>5190</v>
      </c>
      <c r="D12" s="84" t="s">
        <v>77</v>
      </c>
      <c r="E12" s="8"/>
      <c r="F12" s="8"/>
      <c r="G12" s="8"/>
      <c r="H12" s="8"/>
      <c r="I12" s="51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R21"/>
  <sheetViews>
    <sheetView showGridLines="0" zoomScale="110" zoomScaleNormal="110" zoomScaleSheetLayoutView="100" zoomScalePageLayoutView="85" workbookViewId="0" topLeftCell="A22">
      <selection activeCell="C9" sqref="C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52</v>
      </c>
      <c r="B3" s="12">
        <f>SUM(I7:I21)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62" t="s">
        <v>45</v>
      </c>
      <c r="B6" s="62" t="s">
        <v>46</v>
      </c>
      <c r="C6" s="63" t="s">
        <v>47</v>
      </c>
      <c r="D6" s="63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1.5" customHeight="1">
      <c r="A7" s="72">
        <v>1</v>
      </c>
      <c r="B7" s="76" t="s">
        <v>91</v>
      </c>
      <c r="C7" s="83">
        <v>6170</v>
      </c>
      <c r="D7" s="75" t="s">
        <v>77</v>
      </c>
      <c r="E7" s="18"/>
      <c r="F7" s="18"/>
      <c r="G7" s="19"/>
      <c r="H7" s="19"/>
      <c r="I7" s="51">
        <f aca="true" t="shared" si="0" ref="I7:I21">C7*H7</f>
        <v>0</v>
      </c>
      <c r="J7" s="17"/>
      <c r="O7" s="1"/>
    </row>
    <row r="8" spans="1:9" ht="79.5" customHeight="1">
      <c r="A8" s="72">
        <v>2</v>
      </c>
      <c r="B8" s="73" t="s">
        <v>92</v>
      </c>
      <c r="C8" s="74">
        <v>4590</v>
      </c>
      <c r="D8" s="90" t="s">
        <v>93</v>
      </c>
      <c r="E8" s="8"/>
      <c r="F8" s="8"/>
      <c r="G8" s="8"/>
      <c r="H8" s="19"/>
      <c r="I8" s="51">
        <f t="shared" si="0"/>
        <v>0</v>
      </c>
    </row>
    <row r="9" spans="1:9" ht="60.75" customHeight="1">
      <c r="A9" s="72">
        <v>3</v>
      </c>
      <c r="B9" s="73" t="s">
        <v>150</v>
      </c>
      <c r="C9" s="74">
        <v>7940</v>
      </c>
      <c r="D9" s="90" t="s">
        <v>77</v>
      </c>
      <c r="E9" s="8"/>
      <c r="F9" s="8"/>
      <c r="G9" s="8"/>
      <c r="H9" s="19"/>
      <c r="I9" s="51">
        <f t="shared" si="0"/>
        <v>0</v>
      </c>
    </row>
    <row r="10" spans="1:9" ht="50.25" customHeight="1">
      <c r="A10" s="72">
        <v>4</v>
      </c>
      <c r="B10" s="73" t="s">
        <v>94</v>
      </c>
      <c r="C10" s="81">
        <v>4740</v>
      </c>
      <c r="D10" s="90" t="s">
        <v>77</v>
      </c>
      <c r="E10" s="8"/>
      <c r="F10" s="8"/>
      <c r="G10" s="8"/>
      <c r="H10" s="19"/>
      <c r="I10" s="51">
        <f t="shared" si="0"/>
        <v>0</v>
      </c>
    </row>
    <row r="11" spans="1:9" ht="38.25" customHeight="1">
      <c r="A11" s="72">
        <v>5</v>
      </c>
      <c r="B11" s="73" t="s">
        <v>95</v>
      </c>
      <c r="C11" s="81">
        <v>3150</v>
      </c>
      <c r="D11" s="90" t="s">
        <v>77</v>
      </c>
      <c r="E11" s="8"/>
      <c r="F11" s="8"/>
      <c r="G11" s="8"/>
      <c r="H11" s="19"/>
      <c r="I11" s="51">
        <f t="shared" si="0"/>
        <v>0</v>
      </c>
    </row>
    <row r="12" spans="1:9" ht="35.25" customHeight="1">
      <c r="A12" s="72">
        <v>6</v>
      </c>
      <c r="B12" s="73" t="s">
        <v>96</v>
      </c>
      <c r="C12" s="81">
        <v>2610</v>
      </c>
      <c r="D12" s="90" t="s">
        <v>77</v>
      </c>
      <c r="E12" s="8"/>
      <c r="F12" s="8"/>
      <c r="G12" s="8"/>
      <c r="H12" s="19"/>
      <c r="I12" s="51">
        <f t="shared" si="0"/>
        <v>0</v>
      </c>
    </row>
    <row r="13" spans="1:9" ht="30">
      <c r="A13" s="72">
        <v>7</v>
      </c>
      <c r="B13" s="73" t="s">
        <v>97</v>
      </c>
      <c r="C13" s="74">
        <v>101380</v>
      </c>
      <c r="D13" s="90" t="s">
        <v>77</v>
      </c>
      <c r="E13" s="8"/>
      <c r="F13" s="8"/>
      <c r="G13" s="8"/>
      <c r="H13" s="8"/>
      <c r="I13" s="51">
        <f t="shared" si="0"/>
        <v>0</v>
      </c>
    </row>
    <row r="14" spans="1:9" ht="30">
      <c r="A14" s="72">
        <v>8</v>
      </c>
      <c r="B14" s="73" t="s">
        <v>98</v>
      </c>
      <c r="C14" s="74">
        <v>12750</v>
      </c>
      <c r="D14" s="90" t="s">
        <v>77</v>
      </c>
      <c r="E14" s="8"/>
      <c r="F14" s="8"/>
      <c r="G14" s="8"/>
      <c r="H14" s="8"/>
      <c r="I14" s="51">
        <f t="shared" si="0"/>
        <v>0</v>
      </c>
    </row>
    <row r="15" spans="1:9" ht="90">
      <c r="A15" s="72">
        <v>9</v>
      </c>
      <c r="B15" s="73" t="s">
        <v>99</v>
      </c>
      <c r="C15" s="74">
        <v>7050</v>
      </c>
      <c r="D15" s="90" t="s">
        <v>93</v>
      </c>
      <c r="E15" s="8"/>
      <c r="F15" s="8"/>
      <c r="G15" s="8"/>
      <c r="H15" s="8"/>
      <c r="I15" s="51">
        <f t="shared" si="0"/>
        <v>0</v>
      </c>
    </row>
    <row r="16" spans="1:9" ht="75">
      <c r="A16" s="72">
        <v>10</v>
      </c>
      <c r="B16" s="73" t="s">
        <v>100</v>
      </c>
      <c r="C16" s="74">
        <v>730</v>
      </c>
      <c r="D16" s="90" t="s">
        <v>93</v>
      </c>
      <c r="E16" s="8"/>
      <c r="F16" s="8"/>
      <c r="G16" s="8"/>
      <c r="H16" s="8"/>
      <c r="I16" s="51">
        <f t="shared" si="0"/>
        <v>0</v>
      </c>
    </row>
    <row r="17" spans="1:9" ht="105">
      <c r="A17" s="72">
        <v>11</v>
      </c>
      <c r="B17" s="73" t="s">
        <v>147</v>
      </c>
      <c r="C17" s="74">
        <v>580</v>
      </c>
      <c r="D17" s="90" t="s">
        <v>93</v>
      </c>
      <c r="E17" s="8"/>
      <c r="F17" s="8"/>
      <c r="G17" s="8"/>
      <c r="H17" s="8"/>
      <c r="I17" s="51">
        <f t="shared" si="0"/>
        <v>0</v>
      </c>
    </row>
    <row r="18" spans="1:9" ht="75">
      <c r="A18" s="72">
        <v>12</v>
      </c>
      <c r="B18" s="73" t="s">
        <v>101</v>
      </c>
      <c r="C18" s="74">
        <v>3720</v>
      </c>
      <c r="D18" s="90" t="s">
        <v>102</v>
      </c>
      <c r="E18" s="8"/>
      <c r="F18" s="8"/>
      <c r="G18" s="8"/>
      <c r="H18" s="8"/>
      <c r="I18" s="51">
        <f t="shared" si="0"/>
        <v>0</v>
      </c>
    </row>
    <row r="19" spans="1:9" ht="315">
      <c r="A19" s="72">
        <v>13</v>
      </c>
      <c r="B19" s="73" t="s">
        <v>148</v>
      </c>
      <c r="C19" s="74">
        <v>6770</v>
      </c>
      <c r="D19" s="90" t="s">
        <v>102</v>
      </c>
      <c r="E19" s="8"/>
      <c r="F19" s="8"/>
      <c r="G19" s="8"/>
      <c r="H19" s="8"/>
      <c r="I19" s="51">
        <f t="shared" si="0"/>
        <v>0</v>
      </c>
    </row>
    <row r="20" spans="1:9" ht="120">
      <c r="A20" s="72">
        <v>14</v>
      </c>
      <c r="B20" s="76" t="s">
        <v>149</v>
      </c>
      <c r="C20" s="83">
        <v>3630.0000000000005</v>
      </c>
      <c r="D20" s="75" t="s">
        <v>93</v>
      </c>
      <c r="E20" s="8"/>
      <c r="F20" s="8"/>
      <c r="G20" s="8"/>
      <c r="H20" s="8"/>
      <c r="I20" s="51">
        <f t="shared" si="0"/>
        <v>0</v>
      </c>
    </row>
    <row r="21" spans="1:9" ht="90">
      <c r="A21" s="72">
        <v>15</v>
      </c>
      <c r="B21" s="76" t="s">
        <v>103</v>
      </c>
      <c r="C21" s="83">
        <v>42270</v>
      </c>
      <c r="D21" s="75" t="s">
        <v>93</v>
      </c>
      <c r="E21" s="8"/>
      <c r="F21" s="8"/>
      <c r="G21" s="8"/>
      <c r="H21" s="8"/>
      <c r="I21" s="51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R26"/>
  <sheetViews>
    <sheetView showGridLines="0" view="pageBreakPreview" zoomScaleSheetLayoutView="100" zoomScalePageLayoutView="85" workbookViewId="0" topLeftCell="A13">
      <selection activeCell="F15" sqref="F15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53</v>
      </c>
      <c r="B3" s="12">
        <f>SUM(I7:I18)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9.75" customHeight="1">
      <c r="A7" s="72">
        <v>1</v>
      </c>
      <c r="B7" s="76" t="s">
        <v>104</v>
      </c>
      <c r="C7" s="83">
        <v>73010</v>
      </c>
      <c r="D7" s="72" t="s">
        <v>105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68.25" customHeight="1">
      <c r="A8" s="72">
        <v>2</v>
      </c>
      <c r="B8" s="73" t="s">
        <v>151</v>
      </c>
      <c r="C8" s="74">
        <v>8040</v>
      </c>
      <c r="D8" s="84" t="s">
        <v>77</v>
      </c>
      <c r="E8" s="8"/>
      <c r="F8" s="8"/>
      <c r="G8" s="8"/>
      <c r="H8" s="8"/>
      <c r="I8" s="51">
        <f aca="true" t="shared" si="0" ref="I8:I18">C8*H8</f>
        <v>0</v>
      </c>
    </row>
    <row r="9" spans="1:9" ht="61.5" customHeight="1">
      <c r="A9" s="72">
        <v>3</v>
      </c>
      <c r="B9" s="73" t="s">
        <v>106</v>
      </c>
      <c r="C9" s="74">
        <v>6580</v>
      </c>
      <c r="D9" s="84" t="s">
        <v>77</v>
      </c>
      <c r="E9" s="8"/>
      <c r="F9" s="8"/>
      <c r="G9" s="8"/>
      <c r="H9" s="8"/>
      <c r="I9" s="51">
        <f t="shared" si="0"/>
        <v>0</v>
      </c>
    </row>
    <row r="10" spans="1:9" ht="48" customHeight="1">
      <c r="A10" s="72">
        <v>4</v>
      </c>
      <c r="B10" s="73" t="s">
        <v>107</v>
      </c>
      <c r="C10" s="74">
        <v>95180</v>
      </c>
      <c r="D10" s="84" t="s">
        <v>77</v>
      </c>
      <c r="E10" s="8"/>
      <c r="F10" s="8"/>
      <c r="G10" s="8"/>
      <c r="H10" s="8"/>
      <c r="I10" s="51">
        <f t="shared" si="0"/>
        <v>0</v>
      </c>
    </row>
    <row r="11" spans="1:9" ht="84" customHeight="1">
      <c r="A11" s="72">
        <v>5</v>
      </c>
      <c r="B11" s="73" t="s">
        <v>152</v>
      </c>
      <c r="C11" s="74">
        <v>5410</v>
      </c>
      <c r="D11" s="84" t="s">
        <v>77</v>
      </c>
      <c r="E11" s="8"/>
      <c r="F11" s="8"/>
      <c r="G11" s="8"/>
      <c r="H11" s="8"/>
      <c r="I11" s="51">
        <f t="shared" si="0"/>
        <v>0</v>
      </c>
    </row>
    <row r="12" spans="1:9" ht="43.5" customHeight="1">
      <c r="A12" s="72">
        <v>6</v>
      </c>
      <c r="B12" s="73" t="s">
        <v>108</v>
      </c>
      <c r="C12" s="74">
        <v>90</v>
      </c>
      <c r="D12" s="84" t="s">
        <v>77</v>
      </c>
      <c r="E12" s="8"/>
      <c r="F12" s="8"/>
      <c r="G12" s="8"/>
      <c r="H12" s="8"/>
      <c r="I12" s="51">
        <f t="shared" si="0"/>
        <v>0</v>
      </c>
    </row>
    <row r="13" spans="1:9" ht="39" customHeight="1">
      <c r="A13" s="72">
        <v>7</v>
      </c>
      <c r="B13" s="73" t="s">
        <v>109</v>
      </c>
      <c r="C13" s="74">
        <v>350</v>
      </c>
      <c r="D13" s="84" t="s">
        <v>77</v>
      </c>
      <c r="E13" s="8"/>
      <c r="F13" s="8"/>
      <c r="G13" s="8"/>
      <c r="H13" s="8"/>
      <c r="I13" s="51">
        <f t="shared" si="0"/>
        <v>0</v>
      </c>
    </row>
    <row r="14" spans="1:9" ht="40.5" customHeight="1">
      <c r="A14" s="72">
        <v>8</v>
      </c>
      <c r="B14" s="73" t="s">
        <v>110</v>
      </c>
      <c r="C14" s="74">
        <v>280</v>
      </c>
      <c r="D14" s="84" t="s">
        <v>77</v>
      </c>
      <c r="E14" s="8"/>
      <c r="F14" s="8"/>
      <c r="G14" s="8"/>
      <c r="H14" s="8"/>
      <c r="I14" s="51">
        <f t="shared" si="0"/>
        <v>0</v>
      </c>
    </row>
    <row r="15" spans="1:9" ht="85.5" customHeight="1">
      <c r="A15" s="72">
        <v>9</v>
      </c>
      <c r="B15" s="73" t="s">
        <v>153</v>
      </c>
      <c r="C15" s="74">
        <v>7980</v>
      </c>
      <c r="D15" s="84" t="s">
        <v>77</v>
      </c>
      <c r="E15" s="8"/>
      <c r="F15" s="8"/>
      <c r="G15" s="8"/>
      <c r="H15" s="8"/>
      <c r="I15" s="51">
        <f t="shared" si="0"/>
        <v>0</v>
      </c>
    </row>
    <row r="16" spans="1:9" ht="81.75" customHeight="1">
      <c r="A16" s="72">
        <v>10</v>
      </c>
      <c r="B16" s="73" t="s">
        <v>154</v>
      </c>
      <c r="C16" s="74">
        <v>2530</v>
      </c>
      <c r="D16" s="84" t="s">
        <v>77</v>
      </c>
      <c r="E16" s="8"/>
      <c r="F16" s="8"/>
      <c r="G16" s="8"/>
      <c r="H16" s="8"/>
      <c r="I16" s="51">
        <f t="shared" si="0"/>
        <v>0</v>
      </c>
    </row>
    <row r="17" spans="1:9" ht="67.5" customHeight="1">
      <c r="A17" s="72">
        <v>11</v>
      </c>
      <c r="B17" s="73" t="s">
        <v>155</v>
      </c>
      <c r="C17" s="74">
        <v>3750</v>
      </c>
      <c r="D17" s="84" t="s">
        <v>77</v>
      </c>
      <c r="E17" s="8"/>
      <c r="F17" s="8"/>
      <c r="G17" s="8"/>
      <c r="H17" s="8"/>
      <c r="I17" s="51">
        <f t="shared" si="0"/>
        <v>0</v>
      </c>
    </row>
    <row r="18" spans="1:9" ht="67.5" customHeight="1">
      <c r="A18" s="72">
        <v>12</v>
      </c>
      <c r="B18" s="73" t="s">
        <v>156</v>
      </c>
      <c r="C18" s="74">
        <v>500</v>
      </c>
      <c r="D18" s="84" t="s">
        <v>77</v>
      </c>
      <c r="E18" s="8"/>
      <c r="F18" s="8"/>
      <c r="G18" s="8"/>
      <c r="H18" s="8"/>
      <c r="I18" s="51">
        <f t="shared" si="0"/>
        <v>0</v>
      </c>
    </row>
    <row r="20" spans="2:6" ht="15">
      <c r="B20" s="54"/>
      <c r="C20" s="54"/>
      <c r="D20" s="54"/>
      <c r="E20" s="55"/>
      <c r="F20" s="54"/>
    </row>
    <row r="21" spans="2:6" ht="15">
      <c r="B21" s="54"/>
      <c r="C21" s="54"/>
      <c r="D21" s="54"/>
      <c r="E21" s="55"/>
      <c r="F21" s="54"/>
    </row>
    <row r="22" spans="2:6" ht="15">
      <c r="B22" s="54"/>
      <c r="C22" s="54"/>
      <c r="D22" s="54"/>
      <c r="E22" s="55"/>
      <c r="F22" s="54"/>
    </row>
    <row r="23" spans="2:6" ht="15">
      <c r="B23" s="54"/>
      <c r="C23" s="54"/>
      <c r="D23" s="54"/>
      <c r="E23" s="55"/>
      <c r="F23" s="54"/>
    </row>
    <row r="24" spans="2:6" ht="15">
      <c r="B24" s="54"/>
      <c r="C24" s="54"/>
      <c r="D24" s="54"/>
      <c r="E24" s="55"/>
      <c r="F24" s="54"/>
    </row>
    <row r="25" spans="2:6" ht="15">
      <c r="B25" s="54"/>
      <c r="C25" s="54"/>
      <c r="D25" s="54"/>
      <c r="E25" s="55"/>
      <c r="F25" s="54"/>
    </row>
    <row r="26" spans="2:6" ht="15">
      <c r="B26" s="54"/>
      <c r="C26" s="54"/>
      <c r="D26" s="54"/>
      <c r="E26" s="55"/>
      <c r="F26" s="54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10" zoomScaleNormal="110" zoomScaleSheetLayoutView="100" zoomScalePageLayoutView="85" workbookViewId="0" topLeftCell="A1">
      <selection activeCell="B3" sqref="B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54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52" t="s">
        <v>45</v>
      </c>
      <c r="B6" s="52" t="s">
        <v>46</v>
      </c>
      <c r="C6" s="53" t="s">
        <v>47</v>
      </c>
      <c r="D6" s="53" t="s">
        <v>48</v>
      </c>
      <c r="E6" s="69" t="s">
        <v>72</v>
      </c>
      <c r="F6" s="69" t="s">
        <v>68</v>
      </c>
      <c r="G6" s="69" t="s">
        <v>69</v>
      </c>
      <c r="H6" s="69" t="s">
        <v>43</v>
      </c>
      <c r="I6" s="69" t="s">
        <v>70</v>
      </c>
      <c r="J6" s="17"/>
      <c r="O6" s="1"/>
    </row>
    <row r="7" spans="1:15" ht="36" customHeight="1">
      <c r="A7" s="72">
        <v>1</v>
      </c>
      <c r="B7" s="73" t="s">
        <v>111</v>
      </c>
      <c r="C7" s="91">
        <v>8460</v>
      </c>
      <c r="D7" s="84" t="s">
        <v>77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33.75" customHeight="1">
      <c r="A8" s="72">
        <v>2</v>
      </c>
      <c r="B8" s="73" t="s">
        <v>112</v>
      </c>
      <c r="C8" s="91">
        <v>257820</v>
      </c>
      <c r="D8" s="84" t="s">
        <v>77</v>
      </c>
      <c r="E8" s="8"/>
      <c r="F8" s="8"/>
      <c r="G8" s="8"/>
      <c r="H8" s="19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SheetLayoutView="90" zoomScalePageLayoutView="85" workbookViewId="0" topLeftCell="A1">
      <selection activeCell="B3" sqref="B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55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02" customHeight="1">
      <c r="A7" s="72">
        <v>1</v>
      </c>
      <c r="B7" s="85" t="s">
        <v>113</v>
      </c>
      <c r="C7" s="92">
        <v>33530</v>
      </c>
      <c r="D7" s="93" t="s">
        <v>77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R9"/>
  <sheetViews>
    <sheetView showGridLines="0" tabSelected="1" view="pageBreakPreview" zoomScaleSheetLayoutView="100" zoomScalePageLayoutView="85" workbookViewId="0" topLeftCell="A1">
      <selection activeCell="G8" sqref="G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56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49.5" customHeight="1">
      <c r="A7" s="72">
        <v>1</v>
      </c>
      <c r="B7" s="85" t="s">
        <v>114</v>
      </c>
      <c r="C7" s="92">
        <v>6500</v>
      </c>
      <c r="D7" s="72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173.25" customHeight="1">
      <c r="A8" s="72">
        <v>2</v>
      </c>
      <c r="B8" s="94" t="s">
        <v>157</v>
      </c>
      <c r="C8" s="92">
        <v>3000</v>
      </c>
      <c r="D8" s="72" t="s">
        <v>63</v>
      </c>
      <c r="E8" s="8"/>
      <c r="F8" s="8"/>
      <c r="G8" s="8"/>
      <c r="H8" s="8"/>
      <c r="I8" s="51">
        <f>C8*H8</f>
        <v>0</v>
      </c>
    </row>
    <row r="9" spans="1:9" ht="180">
      <c r="A9" s="72">
        <v>3</v>
      </c>
      <c r="B9" s="94" t="s">
        <v>134</v>
      </c>
      <c r="C9" s="92">
        <v>2000</v>
      </c>
      <c r="D9" s="72" t="s">
        <v>63</v>
      </c>
      <c r="E9" s="8"/>
      <c r="F9" s="8"/>
      <c r="G9" s="8"/>
      <c r="H9" s="8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SheetLayoutView="120" zoomScalePageLayoutView="85" workbookViewId="0" topLeftCell="A1">
      <selection activeCell="H13" sqref="H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57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95.75" customHeight="1">
      <c r="A7" s="72">
        <v>1</v>
      </c>
      <c r="B7" s="85" t="s">
        <v>115</v>
      </c>
      <c r="C7" s="92">
        <v>15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2021-01-26T08:12:39Z</cp:lastPrinted>
  <dcterms:created xsi:type="dcterms:W3CDTF">2003-05-16T10:10:29Z</dcterms:created>
  <dcterms:modified xsi:type="dcterms:W3CDTF">2021-01-26T09:46:14Z</dcterms:modified>
  <cp:category/>
  <cp:version/>
  <cp:contentType/>
  <cp:contentStatus/>
</cp:coreProperties>
</file>