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1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</sheets>
  <definedNames>
    <definedName name="_xlnm.Print_Area" localSheetId="1">'część 1'!$A$1:$I$23</definedName>
    <definedName name="_xlnm.Print_Area" localSheetId="3">'część 3'!$A$1:$I$16</definedName>
    <definedName name="_xlnm.Print_Area" localSheetId="6">'część 6'!$A$1:$I$40</definedName>
  </definedNames>
  <calcPr fullCalcOnLoad="1"/>
</workbook>
</file>

<file path=xl/sharedStrings.xml><?xml version="1.0" encoding="utf-8"?>
<sst xmlns="http://schemas.openxmlformats.org/spreadsheetml/2006/main" count="288" uniqueCount="129">
  <si>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</si>
  <si>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</si>
  <si>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</si>
  <si>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</si>
  <si>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</si>
  <si>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</si>
  <si>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</si>
  <si>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</si>
  <si>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</si>
  <si>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</si>
  <si>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</si>
  <si>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</si>
  <si>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</si>
  <si>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</si>
  <si>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</si>
  <si>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</si>
  <si>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</si>
  <si>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</si>
  <si>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</si>
  <si>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</si>
  <si>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</si>
  <si>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</si>
  <si>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</si>
  <si>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</si>
  <si>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</si>
  <si>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</si>
  <si>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</si>
  <si>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</si>
  <si>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</si>
  <si>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</si>
  <si>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</si>
  <si>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</si>
  <si>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</si>
  <si>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</si>
  <si>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</si>
  <si>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</si>
  <si>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</si>
  <si>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</si>
  <si>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</si>
  <si>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</si>
  <si>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</si>
  <si>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</si>
  <si>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</si>
  <si>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</si>
  <si>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</si>
  <si>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Nr</t>
  </si>
  <si>
    <t>Opis przedmiotu zamówienia</t>
  </si>
  <si>
    <t>Ilość</t>
  </si>
  <si>
    <t>j.m.</t>
  </si>
  <si>
    <t>Cena brutto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</si>
  <si>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</si>
  <si>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</si>
  <si>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</si>
  <si>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</si>
  <si>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</si>
  <si>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</si>
  <si>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</si>
  <si>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</si>
  <si>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</si>
  <si>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</si>
  <si>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</si>
  <si>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times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</si>
  <si>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</si>
  <si>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sztuka</t>
  </si>
  <si>
    <t>Lp.</t>
  </si>
  <si>
    <t>DFP.271.83.2020.AM</t>
  </si>
  <si>
    <t>Dostawa materiałów medycznych dla Pracowni Angiografii i Radiologii Interwencyjnej oraz materiałów chirurgii miękkiej.</t>
  </si>
  <si>
    <t xml:space="preserve">Oświadczamy, że zamówienie będziemy wykonywać do czasu wyczerpania kwoty wynagrodzenia umownego, jednak nie dłużej niż przez 36 miesięcy od daty zawarcia umowy.
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</si>
  <si>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</si>
  <si>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Prowadnik hydrofilny cechy:
- prowadnik  pokryty powłoką hydrofilną
- końcówki różnego kształtu - prosta, typu „J”,  „Bolia”
- średnica od 0.018" do 0,035"
- długość w zakresie od 150cm do 260cm
- prowadniki o różnej sztywności
Zamawiający dopuszcza prowadniki hydrofilne 1 o długości 150, 180 i 260 cm z końcówką zagiętą 45 stopni i prostą, dostępna końcówka kształtowalna, pozostałe parametry bez zmian</t>
  </si>
  <si>
    <t xml:space="preserve">Mikroprowadnik nitinolowy cechy:
- mikroprowadnik nitinolowy pokryty powłoką hydrofilną 
- średnica od 0,012" do 0,018"
- miękka końcówka cieniująca w obrazie rtg
- długość w zakresie od 180cm do 200cm
- sztywna część proksymalna zapewniająca sprawne manewrowanie w układzie naczyniowym
</t>
  </si>
  <si>
    <t xml:space="preserve">Cewniki Angiograficzne cechy:
- cewniki selektywne, zbrojone wytrzymujące ciśnienie co najmniej 1200 PSI
- końcówka  temperowana na prowadnik o średnicy 0,035" 
- średnica 4F i 5F
- długość w zakresie od 65cm do 110 cm
- posiadające znacznik cieniujący w obrazie rtg w odcinku dystalnym 
- wymagane podstawowe konfiguracje krzywizn
- zapewniające cewnikowanie gałęzi aorty piersiowej i brzusznej
</t>
  </si>
  <si>
    <t xml:space="preserve">Mikrocewnik do naczyń obwodowych cechy:
- selektywne mikrocewniki  zbrojone, pokryte powłoką hydrofilną
- akceptujące prowadnik  0,021”
- średnica  od 2.4F  do  2.8F
- kształtowalna końcówka
- długość w zakresie od 110cm do 150cm
- znacznik cieniujący na końcu cewnika
- mikrocewniki 2,7 i 2,8 F z kompatybilnym mikroprowadnikiem w zestawie 
- kompatybilne z wieloma środkami embolizacyjnymi takimi jak: PVA, NBCA, etanol, mikrosfery oraz DSMO
</t>
  </si>
  <si>
    <t xml:space="preserve">Mikrosfery do chemoembolizacji cechy:
- zbudowane na bazie polimeru glikolu polietylenowego  modyfikowanego grupami sulfonowymi
mogą być obciążane chmioterapeutykiem: irinotekan  lub doxorubicyna
- ściśliwe, hydrofilne, nieresorbowalne, niewywołujące reakcji zapalnej
- kalibrowane - 3 wielkości mikrosfer: 100 µm +_ 25 µm; 200 µm +_50 µm; 400 µm +_ 50 µm
- pakowane w sterylne strzykawki a 20 ml, zawierające 2 ml mikrosfer  w soli fizjologicznej
</t>
  </si>
  <si>
    <t xml:space="preserve">• Prowadnik o budowie hybrydowej w proksymalnej części pokrytej PTFE
oraz dystalnej pokrytej hydrofilnie poliuretanem zawierającym wolfram
• Długość powłoki hydrofilnej w części dystalnej 25 cm
• Proksymalna część prowadnika extra sztywna
• Dystalna końcówka prowadnika zagięta lub prosta
• Dostępne średnice 0,035”, 0,014”, 0,018”
• Dlugosci 180, 260 cm dla średnicy 0,035”
180 oraz 300 cm dla średnicy 0,018”
180 oraz 300 cm dla średnicy 0,014”
</t>
  </si>
  <si>
    <t xml:space="preserve">Balon przeznaczony do techniki remodelingu naczyń mózgowych Cechy:
- cewniki balonowy sosowane w zabiegach embolizacji tętniaków naczyń mózgowych w prostych odcinkach i podziałach naczyń
- shaft balonu : średnica zewnętrzna części proksymalnej 2.8 F ; średnica części dystalnej 2.1 F
- shaft balonu o budowie 2 kanałowej – 1 kanał do inflacji i deflacji balonu , 2 kanał – dla prowadnika, kompatybilny z DMSO  i spiralami embolizacyjnymi  
- cewnik balonowy o kształtowalnej końcówce 
- dostępność rozmiarów : 4mmm/10mm;4mm/15mm;4mm/20mm;
</t>
  </si>
  <si>
    <t xml:space="preserve">Protezy dwuwarstwowe, wykonane z ePTFE, proste, niezbrojone, o standardowej grubości ściany:
Długość 40cm, średnice 5, 6, 7, 8 mm 
</t>
  </si>
  <si>
    <t xml:space="preserve">Protezy dwuwarstwowe, wykonane z ePTFE, proste, niezbrojone, o standardowej grubości ściany: Długość 70cm, średnice 6, 7, 8 mm </t>
  </si>
  <si>
    <t xml:space="preserve">Protezy dwuwarstwowe, wykonane z ePTFE, proste, niezbrojone, o standardowej grubości ściany: Długość 80cm, średnice 5, 6, 7, 8  mm </t>
  </si>
  <si>
    <t xml:space="preserve">Protezy dwuwarstwowe, wykonane z ePTFE, proste, niezbrojone, cienkościenne: Długość 40cm, średnice  6, 7, 8 mm </t>
  </si>
  <si>
    <t xml:space="preserve">Protezy dwuwarstwowe, wykonane z ePTFE, proste, niezbrojone, cienkościenne: Długość 70cm, średnice 5, 6, 7, 8 mm </t>
  </si>
  <si>
    <t xml:space="preserve">Protezy dwuwarstwowe, wykonane z ePTFE, proste, niezbrojone, cienkościenne: Długość 80cm, średnice  6, 7, 8  mm </t>
  </si>
  <si>
    <t xml:space="preserve">Protezy dwuwarstwowe, wykonane z ePTFE, proste, zbrojone zewnętrznie usuwalnymi pierścieniami, cienkościenne: Długość 40cm, średnice  5, 6, 8 mm </t>
  </si>
  <si>
    <t xml:space="preserve">Protezy dwuwarstwowe, wykonane z ePTFE, proste, zbrojone zewnętrznie usuwalnymi pierścieniami, cienkościenne: Długość 50cm, średnice 6, 8 mm </t>
  </si>
  <si>
    <t xml:space="preserve">Protezy dwuwarstwowe, wykonane z ePTFE, proste, zbrojone zewnętrznie usuwalnymi pierścieniami, cienkościenne: Długość 70cm, średnice 5, 6, 7, 8 mm </t>
  </si>
  <si>
    <t xml:space="preserve">Protezy dwuwarstwowe, wykonane z ePTFE, proste, zbrojone zewnętrznie usuwalnymi pierścieniami, cienkościenne: Długość 80cm, średnice  6, 8  mm </t>
  </si>
  <si>
    <t xml:space="preserve">Klej tkankowy do embolizacji wewnątrznaczyniowej cechy: 
- syntetyczny klej cyjanoakrylowy, szybko ulegający polimeryzacji w kontakcie w wilgotnym środowisku oraz w kontakcie z żywą tkanką;
- w sterylnych opakowaniach o objętości 0.5 ml;
- posiadający rejestrację i potwierdzone piśmiennictwem zastosowanie do embolizacji wewnątrznaczyniowych w zakresie układu tętniczego i żylnego, w tym w neuroradiologii;
</t>
  </si>
  <si>
    <t xml:space="preserve">Cewnik umożliwiający dostęp dystalny do zabiegów wewnątrznaczyniowych Cechy:
- cewnik do wprowadzania sprzętu interwencyjnego oraz diagnostycznego do naczyń obwodowych, wieńcowych oraz mózgowych. 
- dodatkowo może być wykorzystany do usuwania lub aspiracji świeżego zatoru z naczyń mózgowych,
- podwójna hydrofilna powłoka zapewnia wzmocnioną wytrzymałość,
- wielopolimerowa konstrukcja składa się z 5 różnych stref sztywności 
- wielozadaniowa miękka, okrągła i elastyczna końcówka, o stopniu zakrzywienia 25, oznaczona markerem widocznym we fluoroskopii umożliwia łatwe i bezpieczne pozycjonowanie cewnika;
- światło cewnika o rozmiarze 0.065 umożliwia wprowadzenie jednocześnie dwóch mikrocewników
- rozmiary 0.039 in, 0.052 in, 0.065 in, 
- długości od 120 d0 150 cm;
</t>
  </si>
  <si>
    <t>Igła biopsyjna do biopsji gruboigłowej wspomaganej próżnią, w nie mniej niż 3 rozmiarach (średnica 7G, 10G i 12G), o parametrach:
a) zintegrowany z igłą wymienny koszyczek na pobierany materiał w celu uniknięcia i maksymalnego zmniejszenia możliwości kontaktu personelu z krwią pacjentki a także w celu skrócenia zabiegu biopsji, koszyczek mieszczący co najmniej 15 wycinków, dodatkowy koszyczek zapasowy;
b) automatyczny obrót igły w zakresie 360 stopni przy nieruchomej rękojeści zarówno dla zabiegów pod kontrolą USG i RTG,
c) trocarowy kształt ostrza igły,
d) igła wyposażona w jeden kanał, gwarantujący, że wycinek ma rzeczywisty rozmiar igły</t>
  </si>
  <si>
    <t>Kaseta do zestawu ssąco-płuczący do wykonania zabiegu. Kubełek + Kaseta ssąco –płucząca</t>
  </si>
  <si>
    <t>Prowadnik igły biopsyjnej stereotaktycznej, kompatybilny z igłami z pozycji 1.</t>
  </si>
  <si>
    <t>Znacznik tkanek o co najmniej dwóch kształtach. Widoczny w obrazowaniu USG minimum 6 miesięcy oraz trwałe w RTG – kompatybilne z igłami biopsyjnymi.</t>
  </si>
  <si>
    <t>Znacznik tytanowy tkanek o co najmniej dwóch kształtach. Widoczny w obrazowaniu USG minimum 6 miesięcy oraz trwałe w RTG i MRI – kompatybilne z igłami biopsyjnymi.</t>
  </si>
  <si>
    <t>Przedmiot</t>
  </si>
  <si>
    <t>Jm</t>
  </si>
  <si>
    <t>Opis dzierżawionego aparatu</t>
  </si>
  <si>
    <t>Cena brutto za 1 miesiąc dzierżawy</t>
  </si>
  <si>
    <t>Cena brutto za 36 miesięcy dzierżawy</t>
  </si>
  <si>
    <t>Dzierżawa nowego systemu założonego z modułu pompy powiązanej z modułem sterującym (system biopsyjny) – system sterowany komputerowo wyposażony w moduł kontrolny , moduł ssący z pompą próżniową do wytwarzania podciśnienia oraz systemem w którym ta sama rękojeść do wykonywania biopsji pod kontrolą USG i rękojeść do biopsji pod kontrolą RTG posiada możliwość zastosowania igieł biopsyjnych przynajmniej w dwóch rozmiarach (średnica zewnętrzna 7G i 10G)
a) posiadający niezależne sterowanie ssaniem i nożem tnącym w rękojeści oraz za pośrednictwem nożnego sterownika
b) posiadający możliwość podania środka znieczulającego w trakcie zabiegu biopsji
c) posiadający możliwość zastosowania znaczników biopsji pod kontrolą USG i RTG 
d) posiadający możliwość sterowania igłą biopsyjną za pośrednictwem przycisku  umieszczonego w rękojeści sterującej
e) posiadający możliwość zaprogramowania systemu do automatycznego wykonania biopsji w zakresie 360 stopni przy nieruchomej rękojeści zarówno dla zabiegów wykonywanych pod kontrolą USG i RTG
f) posiadający dotykowy wyświetlacz</t>
  </si>
  <si>
    <t>miesiąc</t>
  </si>
  <si>
    <t>Koszt zużycia energii elektrycznej:</t>
  </si>
  <si>
    <t>Moc oferowanego urządzenia [W]</t>
  </si>
  <si>
    <t>Założony czas pracy aparatu w godzinach [h]</t>
  </si>
  <si>
    <t>Przyjety koszt 1 kWH [zł]</t>
  </si>
  <si>
    <t>Koszt zużycia energii elektrycznej</t>
  </si>
  <si>
    <t xml:space="preserve">1. </t>
  </si>
  <si>
    <t>Aparat 1</t>
  </si>
  <si>
    <t>Przestrzenna lekka siatka o średniej wielkości porów ponad 1 mm do zaopatrywania przepuklin pachwinowych prawostronnych dedykowana do laparoskopii z pamięcią kształtu w rozmiarze w granicach 10-10,5 x 15,5-16 cm.</t>
  </si>
  <si>
    <t>Przestrzenna lekka siatka o średniej wielkości porów ponad 1 mm do zaopatrywania przepuklin pachwinowych lewostronnych dedykowana do laparoskopii z pamięcią kształtu w rozmiarze w granicach 10-10,5 x 15,5-16 cm.</t>
  </si>
  <si>
    <t>Przestrzenna lekka siatka o średniej wielkości porów ponad 1 mm do zaopatrywania przepuklin pachwinowych prawostronnych dedykowana do laparoskopii z pamięcią kształtu w rozmiarze w granicach 8,0-8,5 x 13,5-14,0 cm.</t>
  </si>
  <si>
    <t>Przestrzenna lekka siatka o średniej wielkości porów ponad 1 mm do zaopatrywania przepuklin pachwinowych lewostronnych dedykowana do laparoskopii z pamięcią kształtu w rozmiarze w granicach 8,0-8,5 x 13,5-14,0 cm.</t>
  </si>
  <si>
    <t>Siatka polipropylenowa monofilamentowa, częściowo wchłanialna, samomocująca, o rozmiarze porów 1,4x1,4 mm. Nasączona wchłanialnym klejem, który ulega całkowitej resorbcji. Siatka dostępna w rozmiarach 6x13,5cm.</t>
  </si>
  <si>
    <t>Siatka polipropylenowa monofilamentowa, częściowo wchłanialna, samomocująca, o rozmiarze porów 1,4x1,4 mm. Nasączona wchłanialnym klejem, który ulega całkowitej resorbcji. Siatka dostępna w rozmiarach 8,5x12,5cm.</t>
  </si>
  <si>
    <t>Siatka polipropylenowa monofilamentowa, lekka, o wadze 43,7 g/m², grubość siatki 0,46 mm, wielkość porów 6,29 mm²,  z możliwością docinania. Rozmiar siatki 6x13,7 mm.</t>
  </si>
  <si>
    <t>Igła do biopsji do posiadanego przez Zamawiającego pistoletu MAGNUM rozm. 14Gx10cm, 14Gx12-13cm</t>
  </si>
  <si>
    <t xml:space="preserve">Igła z haczykiem typu X do lokalizacji i przedoperacyjnego oznaczania zmian w piersi;trzpień (drut) posiada 3-centymetrowe usztywnienie ułatwiające wyczucie drutu podczas operacji, pozostała część jest giętka i delikatna dla pacjentki; igła  posiada ruchomy znacznik. Długość 15 cm średnica 19,5G </t>
  </si>
  <si>
    <t>Numer katalogowy (jeżeli istnieje)</t>
  </si>
  <si>
    <t>Nazwa produktu</t>
  </si>
  <si>
    <t xml:space="preserve">
Producent</t>
  </si>
  <si>
    <t>Producent</t>
  </si>
  <si>
    <t>Ilości do Magazynu Komisowego</t>
  </si>
  <si>
    <r>
      <t xml:space="preserve">Igła do posiadanego przez Zamawiającego pistoletu PRO MAG ULTRA , dł. wycinka pobieranego min. 2 cm  rozm.  14Gx10cm , 14Gx12cm , 14Gx20cm, 16Gx20cm , 18Gx20cm . </t>
    </r>
    <r>
      <rPr>
        <b/>
        <sz val="10"/>
        <color indexed="10"/>
        <rFont val="Garamond"/>
        <family val="1"/>
      </rPr>
      <t>Wymagane jest dla zachowania pełnej kompatybilności, nie wymagany oryginał</t>
    </r>
  </si>
  <si>
    <r>
      <t xml:space="preserve">Igła do biopsji do posiadanego przez Zamawiającego pistoletu PRO MAG 2.2. rozm. 16Gx16cm </t>
    </r>
    <r>
      <rPr>
        <b/>
        <sz val="10"/>
        <color indexed="10"/>
        <rFont val="Garamond"/>
        <family val="1"/>
      </rPr>
      <t>Wymagane jest dla zachowania pełnej kompatybilności, nie wymagany oryginał</t>
    </r>
  </si>
  <si>
    <r>
      <t xml:space="preserve">Igła do biopsji typu Accura dobrze widoczne centymetrowe oznaczenie głębokości wkłucia, wąski i długi kielich ułatwiający wprowadzenie przewodnika, klips unieruchamiający , igła oznaczona przewodnikiem na dystalnym końcu ,oznaczenie rowinięcia haczka, konstrukcja pozwalająca na aplikację kontrastu i pobranie mandrynu ,  rozm. 20Gx15cm , 21Gx5cm. </t>
    </r>
    <r>
      <rPr>
        <b/>
        <sz val="10"/>
        <color indexed="10"/>
        <rFont val="Garamond"/>
        <family val="1"/>
      </rPr>
      <t>Zamawiający dopuszcza igły do lokalizacji guzków piersi charakteryzującej się następującymi parametrami: dobrze widoczne centymetrowe oznaczenie głębokości wkłucia, ergonomiczna, transparentna nasadka igły ze złączem luer lock, igła oznaczona przewodnikiem (haczykiem) na dystalnym końcu, koralik unieruchamiający i stabilizujący igłę, echo marker na dystalnym końcu, igły dostępne w rozmiarach 20 i 21 G oraz długościach 6, 8, 10, 11, 12 i 16 cm (do wyboru).</t>
    </r>
  </si>
  <si>
    <t>* Zamawiający dopuszcza siatki których naciągnięcie ma proporcje wymiarowe 4:1 czy 2:1</t>
  </si>
  <si>
    <r>
      <t xml:space="preserve"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13,5 x 9,5 cm (tolerancja +/- 5%). </t>
    </r>
    <r>
      <rPr>
        <b/>
        <sz val="10"/>
        <color indexed="10"/>
        <rFont val="Garamond"/>
        <family val="1"/>
      </rPr>
      <t>Zamawiający dopuszcza rozmiar siatki 12cm x 10cm</t>
    </r>
  </si>
  <si>
    <r>
      <t xml:space="preserve"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17,5 x 11,5 cm (tolerancja +/- 5%). </t>
    </r>
    <r>
      <rPr>
        <b/>
        <sz val="10"/>
        <color indexed="10"/>
        <rFont val="Garamond"/>
        <family val="1"/>
      </rPr>
      <t>Zamawiający dopuszcza rozmiar siatki 15cm x 10cm</t>
    </r>
  </si>
  <si>
    <r>
      <t xml:space="preserve"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22,5 x 14,5 cm (tolerancja +/- 5%). </t>
    </r>
    <r>
      <rPr>
        <b/>
        <sz val="10"/>
        <color indexed="10"/>
        <rFont val="Garamond"/>
        <family val="1"/>
      </rPr>
      <t>Zamawiający dopuszcza dopuści rozmiar siatki 15cm x 30cm</t>
    </r>
  </si>
  <si>
    <r>
      <t xml:space="preserve">Siatka polipropylenowa powleczona związkami kwasu poliglikolowego i kaprolactonu (PGACL) do rekonstrukcji piersi, czas absorpcji od 90 do 120 dni, gramatura przed wchłonięciem 85-100g/m2, gramatura po wchłonięciu nie więcej niż 30g/m2, wielkość porów od 2 do 4 mm, grubość siatki nie więcej niż 0,60 mm. rozmiar 28,5 x 17,5 cm (tolerancja +/- 5%). </t>
    </r>
    <r>
      <rPr>
        <b/>
        <sz val="10"/>
        <color indexed="10"/>
        <rFont val="Garamond"/>
        <family val="1"/>
      </rPr>
      <t>Zamawiający dopuszcza dopuści rozmiar siatki 15cm x 30cm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</si>
</sst>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sz val="10"/>
      <color indexed="8"/>
      <name val="Arial CE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rgb="FFFF0000"/>
      <name val="Times New Roman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6" fontId="0" fillId="0" borderId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7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42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8" fillId="0" borderId="8" applyNumberFormat="0" applyFill="0" applyAlignment="0" applyProtection="0"/>
    <xf numFmtId="187" fontId="6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44" fontId="64" fillId="0" borderId="0" xfId="131" applyNumberFormat="1" applyFont="1" applyFill="1" applyBorder="1" applyAlignment="1" applyProtection="1">
      <alignment horizontal="left" vertical="top" wrapText="1"/>
      <protection locked="0"/>
    </xf>
    <xf numFmtId="44" fontId="64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49" fontId="64" fillId="0" borderId="0" xfId="0" applyNumberFormat="1" applyFont="1" applyFill="1" applyBorder="1" applyAlignment="1" applyProtection="1">
      <alignment horizontal="left" vertical="top" wrapText="1"/>
      <protection locked="0"/>
    </xf>
    <xf numFmtId="49" fontId="64" fillId="0" borderId="0" xfId="0" applyNumberFormat="1" applyFont="1" applyFill="1" applyAlignment="1" applyProtection="1">
      <alignment horizontal="lef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 locked="0"/>
    </xf>
    <xf numFmtId="3" fontId="6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Fill="1" applyAlignment="1" applyProtection="1">
      <alignment horizontal="justify" vertical="top" wrapText="1"/>
      <protection locked="0"/>
    </xf>
    <xf numFmtId="44" fontId="6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left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116" applyFont="1" applyBorder="1" applyAlignment="1">
      <alignment horizontal="center" vertical="center" wrapText="1"/>
      <protection/>
    </xf>
    <xf numFmtId="0" fontId="67" fillId="0" borderId="10" xfId="116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67" fillId="0" borderId="10" xfId="116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/>
    </xf>
    <xf numFmtId="44" fontId="13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" fontId="14" fillId="0" borderId="0" xfId="0" applyNumberFormat="1" applyFont="1" applyFill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4" fontId="14" fillId="0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justify" vertical="justify" wrapText="1"/>
      <protection locked="0"/>
    </xf>
    <xf numFmtId="0" fontId="64" fillId="0" borderId="0" xfId="0" applyFont="1" applyFill="1" applyAlignment="1" applyProtection="1">
      <alignment horizontal="justify" vertical="justify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Fill="1" applyAlignment="1" applyProtection="1">
      <alignment horizontal="justify" vertical="top" wrapText="1"/>
      <protection locked="0"/>
    </xf>
    <xf numFmtId="3" fontId="6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6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5" fillId="0" borderId="11" xfId="0" applyFont="1" applyFill="1" applyBorder="1" applyAlignment="1" applyProtection="1">
      <alignment horizontal="left" vertical="top" wrapText="1"/>
      <protection locked="0"/>
    </xf>
    <xf numFmtId="0" fontId="65" fillId="0" borderId="12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49" fontId="64" fillId="0" borderId="12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vertical="top" wrapText="1"/>
      <protection locked="0"/>
    </xf>
    <xf numFmtId="49" fontId="64" fillId="0" borderId="13" xfId="0" applyNumberFormat="1" applyFont="1" applyFill="1" applyBorder="1" applyAlignment="1" applyProtection="1">
      <alignment horizontal="left" vertical="top" wrapText="1"/>
      <protection locked="0"/>
    </xf>
    <xf numFmtId="0" fontId="69" fillId="0" borderId="0" xfId="0" applyFont="1" applyAlignment="1">
      <alignment horizontal="justify" vertical="top" wrapText="1"/>
    </xf>
    <xf numFmtId="0" fontId="70" fillId="0" borderId="0" xfId="0" applyFont="1" applyFill="1" applyBorder="1" applyAlignment="1" applyProtection="1">
      <alignment horizontal="justify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11" xfId="0" applyFont="1" applyFill="1" applyBorder="1" applyAlignment="1" applyProtection="1">
      <alignment horizontal="center" vertical="top" wrapText="1"/>
      <protection locked="0"/>
    </xf>
    <xf numFmtId="0" fontId="65" fillId="0" borderId="12" xfId="0" applyFont="1" applyFill="1" applyBorder="1" applyAlignment="1" applyProtection="1">
      <alignment horizontal="center" vertical="top" wrapText="1"/>
      <protection locked="0"/>
    </xf>
    <xf numFmtId="49" fontId="65" fillId="0" borderId="11" xfId="0" applyNumberFormat="1" applyFont="1" applyFill="1" applyBorder="1" applyAlignment="1" applyProtection="1">
      <alignment horizontal="left" vertical="top" wrapText="1"/>
      <protection locked="0"/>
    </xf>
    <xf numFmtId="49" fontId="6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17</xdr:row>
      <xdr:rowOff>9525</xdr:rowOff>
    </xdr:from>
    <xdr:to>
      <xdr:col>1</xdr:col>
      <xdr:colOff>5295900</xdr:colOff>
      <xdr:row>22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20140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13</xdr:row>
      <xdr:rowOff>85725</xdr:rowOff>
    </xdr:from>
    <xdr:to>
      <xdr:col>1</xdr:col>
      <xdr:colOff>5295900</xdr:colOff>
      <xdr:row>17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171950"/>
          <a:ext cx="467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10</xdr:row>
      <xdr:rowOff>38100</xdr:rowOff>
    </xdr:from>
    <xdr:to>
      <xdr:col>1</xdr:col>
      <xdr:colOff>5000625</xdr:colOff>
      <xdr:row>14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62400"/>
          <a:ext cx="469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0</xdr:rowOff>
    </xdr:from>
    <xdr:to>
      <xdr:col>8</xdr:col>
      <xdr:colOff>1304925</xdr:colOff>
      <xdr:row>39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33350" y="10801350"/>
          <a:ext cx="13877925" cy="277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Warunki serwisu: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Serwis w okresie dzierżawy: w cenie umowy dzierżawy.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Przeglądy techniczne zgodnie z zaleceniami producenta w okresie dzierżawy lub zapewnienie, że przez cały okres dzierżawy urządzenie będzie mieć aktualny przegląd techniczny – w cenie umowy dzierżawy.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Czas reakcji na zgłoszenie awarii w okresie dzierżawy (dotyczy dni roboczych rozumianych jako dni od poniedziałku do piątku, z wyjątkiem świąt i dni ustawowo wolnych od pracy, w godzinach od 8.00 do 15.00) – do 3 dni.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Zapewnienie aparatu zastępczego, wolnego od wad, o parametrach nie gorszych od modelu ujętego w umowie w przypadku czasu naprawy przekraczającego 3 dni (dotyczy dni roboczych).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Wraz z dostawą komplet materiałów dotyczących instalacji urządzenia oraz instrukcji obsługi.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Instrukcja obsługi w języku polskim w formie drukowanej i elektronicznej (pendrive lub płyta CD).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Transport krajowy i zagraniczny wraz z ubezpieczeniem, wszelkie opłaty celne, skarbowe oraz inne opłaty pośrednie po stronie wykonawcy.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Szkolenie dla personelu medycznego i technicznego.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Dodatkowe szkolenie dla personelu medycznego, w przypadku wyrażenia takiej potrzeby przez personel medyczny.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Wykonawca wyraża zgodę na oznakowanie aparatu przez Zamawiającego w celach ewidencyjnych na czas obowiązywania umowy. Oznaczenie zostanie całkowicie usunięte przez Zamawiającego przed wydaniem aparatu.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8"/>
  <sheetViews>
    <sheetView showGridLines="0" zoomScale="98" zoomScaleNormal="98" zoomScaleSheetLayoutView="85" zoomScalePageLayoutView="115" workbookViewId="0" topLeftCell="A1">
      <selection activeCell="C30" sqref="C30:E30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24"/>
      <c r="B1" s="24"/>
      <c r="C1" s="24"/>
      <c r="D1" s="24"/>
      <c r="E1" s="25" t="s">
        <v>36</v>
      </c>
    </row>
    <row r="2" spans="1:5" ht="15">
      <c r="A2" s="24"/>
      <c r="B2" s="24"/>
      <c r="C2" s="26"/>
      <c r="D2" s="26" t="s">
        <v>35</v>
      </c>
      <c r="E2" s="26"/>
    </row>
    <row r="3" spans="1:5" ht="15">
      <c r="A3" s="24"/>
      <c r="B3" s="24"/>
      <c r="C3" s="24"/>
      <c r="D3" s="24"/>
      <c r="E3" s="27"/>
    </row>
    <row r="4" spans="1:5" ht="15">
      <c r="A4" s="24"/>
      <c r="B4" s="24"/>
      <c r="C4" s="24" t="s">
        <v>26</v>
      </c>
      <c r="D4" s="52" t="s">
        <v>65</v>
      </c>
      <c r="E4" s="27"/>
    </row>
    <row r="5" spans="1:5" ht="15">
      <c r="A5" s="24"/>
      <c r="B5" s="24"/>
      <c r="C5" s="24"/>
      <c r="D5" s="24"/>
      <c r="E5" s="27"/>
    </row>
    <row r="6" spans="1:5" ht="35.25" customHeight="1">
      <c r="A6" s="24"/>
      <c r="B6" s="24"/>
      <c r="C6" s="24" t="s">
        <v>25</v>
      </c>
      <c r="D6" s="83" t="s">
        <v>66</v>
      </c>
      <c r="E6" s="83"/>
    </row>
    <row r="7" spans="1:5" ht="15">
      <c r="A7" s="24"/>
      <c r="B7" s="24"/>
      <c r="C7" s="24"/>
      <c r="D7" s="24"/>
      <c r="E7" s="27"/>
    </row>
    <row r="8" spans="1:5" ht="15">
      <c r="A8" s="24"/>
      <c r="B8" s="24"/>
      <c r="C8" s="28" t="s">
        <v>22</v>
      </c>
      <c r="D8" s="98"/>
      <c r="E8" s="99"/>
    </row>
    <row r="9" spans="1:5" ht="15">
      <c r="A9" s="24"/>
      <c r="B9" s="24"/>
      <c r="C9" s="28" t="s">
        <v>27</v>
      </c>
      <c r="D9" s="100"/>
      <c r="E9" s="101"/>
    </row>
    <row r="10" spans="1:5" ht="15">
      <c r="A10" s="24"/>
      <c r="B10" s="24"/>
      <c r="C10" s="28" t="s">
        <v>21</v>
      </c>
      <c r="D10" s="87"/>
      <c r="E10" s="88"/>
    </row>
    <row r="11" spans="1:5" ht="15">
      <c r="A11" s="24"/>
      <c r="B11" s="24"/>
      <c r="C11" s="28" t="s">
        <v>29</v>
      </c>
      <c r="D11" s="87"/>
      <c r="E11" s="88"/>
    </row>
    <row r="12" spans="1:5" ht="15">
      <c r="A12" s="24"/>
      <c r="B12" s="24"/>
      <c r="C12" s="28" t="s">
        <v>30</v>
      </c>
      <c r="D12" s="87"/>
      <c r="E12" s="88"/>
    </row>
    <row r="13" spans="1:5" ht="15">
      <c r="A13" s="24"/>
      <c r="B13" s="24"/>
      <c r="C13" s="28" t="s">
        <v>31</v>
      </c>
      <c r="D13" s="87"/>
      <c r="E13" s="88"/>
    </row>
    <row r="14" spans="1:5" ht="15">
      <c r="A14" s="24"/>
      <c r="B14" s="24"/>
      <c r="C14" s="28" t="s">
        <v>32</v>
      </c>
      <c r="D14" s="87"/>
      <c r="E14" s="88"/>
    </row>
    <row r="15" spans="1:5" ht="15">
      <c r="A15" s="24"/>
      <c r="B15" s="24"/>
      <c r="C15" s="28" t="s">
        <v>33</v>
      </c>
      <c r="D15" s="87"/>
      <c r="E15" s="88"/>
    </row>
    <row r="16" spans="1:5" ht="15">
      <c r="A16" s="24"/>
      <c r="B16" s="24"/>
      <c r="C16" s="28" t="s">
        <v>34</v>
      </c>
      <c r="D16" s="87"/>
      <c r="E16" s="88"/>
    </row>
    <row r="17" spans="1:5" ht="10.5" customHeight="1">
      <c r="A17" s="24"/>
      <c r="B17" s="24"/>
      <c r="C17" s="24"/>
      <c r="D17" s="29"/>
      <c r="E17" s="30"/>
    </row>
    <row r="18" spans="1:5" ht="15">
      <c r="A18" s="24"/>
      <c r="B18" s="24" t="s">
        <v>1</v>
      </c>
      <c r="C18" s="89" t="s">
        <v>28</v>
      </c>
      <c r="D18" s="90"/>
      <c r="E18" s="32"/>
    </row>
    <row r="19" spans="1:5" ht="8.25" customHeight="1">
      <c r="A19" s="24"/>
      <c r="B19" s="24"/>
      <c r="C19" s="24"/>
      <c r="D19" s="33"/>
      <c r="E19" s="32"/>
    </row>
    <row r="20" spans="1:5" ht="21" customHeight="1">
      <c r="A20" s="24"/>
      <c r="B20" s="34" t="s">
        <v>50</v>
      </c>
      <c r="C20" s="85" t="s">
        <v>0</v>
      </c>
      <c r="D20" s="85"/>
      <c r="E20" s="85"/>
    </row>
    <row r="21" spans="1:5" ht="15">
      <c r="A21" s="24"/>
      <c r="B21" s="28">
        <v>1</v>
      </c>
      <c r="C21" s="86">
        <f>'część 1'!B3</f>
        <v>0</v>
      </c>
      <c r="D21" s="86"/>
      <c r="E21" s="86"/>
    </row>
    <row r="22" spans="1:5" ht="15">
      <c r="A22" s="24"/>
      <c r="B22" s="28">
        <v>2</v>
      </c>
      <c r="C22" s="86">
        <f>'część 2'!B3</f>
        <v>0</v>
      </c>
      <c r="D22" s="86"/>
      <c r="E22" s="86"/>
    </row>
    <row r="23" spans="1:5" ht="15">
      <c r="A23" s="24"/>
      <c r="B23" s="28">
        <v>3</v>
      </c>
      <c r="C23" s="86">
        <f>'część 3'!B3</f>
        <v>0</v>
      </c>
      <c r="D23" s="86"/>
      <c r="E23" s="86"/>
    </row>
    <row r="24" spans="1:5" ht="15">
      <c r="A24" s="24"/>
      <c r="B24" s="28">
        <v>4</v>
      </c>
      <c r="C24" s="86">
        <f>'część 4'!B3</f>
        <v>0</v>
      </c>
      <c r="D24" s="86"/>
      <c r="E24" s="86"/>
    </row>
    <row r="25" spans="1:5" ht="15">
      <c r="A25" s="24"/>
      <c r="B25" s="28">
        <v>5</v>
      </c>
      <c r="C25" s="86">
        <f>'część 5'!B3</f>
        <v>0</v>
      </c>
      <c r="D25" s="86"/>
      <c r="E25" s="86"/>
    </row>
    <row r="26" spans="1:5" ht="15">
      <c r="A26" s="24"/>
      <c r="B26" s="28">
        <v>6</v>
      </c>
      <c r="C26" s="86">
        <f>'część 6'!B3</f>
        <v>0</v>
      </c>
      <c r="D26" s="86"/>
      <c r="E26" s="86"/>
    </row>
    <row r="27" spans="1:5" ht="15">
      <c r="A27" s="24"/>
      <c r="B27" s="28">
        <v>7</v>
      </c>
      <c r="C27" s="86">
        <f>'część 7'!B3</f>
        <v>0</v>
      </c>
      <c r="D27" s="86"/>
      <c r="E27" s="86"/>
    </row>
    <row r="28" spans="1:5" ht="15">
      <c r="A28" s="24"/>
      <c r="B28" s="28">
        <v>8</v>
      </c>
      <c r="C28" s="86">
        <f>'część 8'!B3</f>
        <v>0</v>
      </c>
      <c r="D28" s="86"/>
      <c r="E28" s="86"/>
    </row>
    <row r="29" spans="1:5" ht="15">
      <c r="A29" s="24"/>
      <c r="B29" s="28">
        <v>9</v>
      </c>
      <c r="C29" s="86">
        <f>'część 9'!B3</f>
        <v>0</v>
      </c>
      <c r="D29" s="86"/>
      <c r="E29" s="86"/>
    </row>
    <row r="30" spans="1:5" ht="15">
      <c r="A30" s="24"/>
      <c r="B30" s="28">
        <v>10</v>
      </c>
      <c r="C30" s="86">
        <f>'część 10'!B3</f>
        <v>0</v>
      </c>
      <c r="D30" s="86"/>
      <c r="E30" s="86"/>
    </row>
    <row r="31" spans="1:5" ht="15">
      <c r="A31" s="31"/>
      <c r="B31" s="31"/>
      <c r="C31" s="49"/>
      <c r="D31" s="49"/>
      <c r="E31" s="49"/>
    </row>
    <row r="32" spans="1:5" ht="15">
      <c r="A32" s="24"/>
      <c r="B32" s="24"/>
      <c r="C32" s="24"/>
      <c r="D32" s="35"/>
      <c r="E32" s="36"/>
    </row>
    <row r="33" spans="1:5" ht="81" customHeight="1">
      <c r="A33" s="24"/>
      <c r="B33" s="24"/>
      <c r="C33" s="83" t="s">
        <v>62</v>
      </c>
      <c r="D33" s="96"/>
      <c r="E33" s="96"/>
    </row>
    <row r="34" spans="1:5" ht="21" customHeight="1">
      <c r="A34" s="24"/>
      <c r="B34" s="24" t="s">
        <v>2</v>
      </c>
      <c r="C34" s="90" t="s">
        <v>24</v>
      </c>
      <c r="D34" s="89"/>
      <c r="E34" s="94"/>
    </row>
    <row r="35" spans="1:5" ht="33.75" customHeight="1">
      <c r="A35" s="24"/>
      <c r="B35" s="24" t="s">
        <v>3</v>
      </c>
      <c r="C35" s="93" t="s">
        <v>67</v>
      </c>
      <c r="D35" s="93"/>
      <c r="E35" s="93"/>
    </row>
    <row r="36" spans="1:5" s="12" customFormat="1" ht="48" customHeight="1">
      <c r="A36" s="37"/>
      <c r="B36" s="37" t="s">
        <v>4</v>
      </c>
      <c r="C36" s="83" t="s">
        <v>68</v>
      </c>
      <c r="D36" s="83"/>
      <c r="E36" s="83"/>
    </row>
    <row r="37" spans="1:5" ht="33" customHeight="1">
      <c r="A37" s="24"/>
      <c r="B37" s="37" t="s">
        <v>18</v>
      </c>
      <c r="C37" s="83" t="s">
        <v>16</v>
      </c>
      <c r="D37" s="84"/>
      <c r="E37" s="84"/>
    </row>
    <row r="38" spans="1:5" ht="18" customHeight="1">
      <c r="A38" s="24"/>
      <c r="B38" s="37" t="s">
        <v>23</v>
      </c>
      <c r="C38" s="81" t="s">
        <v>19</v>
      </c>
      <c r="D38" s="82"/>
      <c r="E38" s="82"/>
    </row>
    <row r="39" spans="1:5" ht="35.25" customHeight="1">
      <c r="A39" s="24"/>
      <c r="B39" s="37" t="s">
        <v>5</v>
      </c>
      <c r="C39" s="83" t="s">
        <v>20</v>
      </c>
      <c r="D39" s="84"/>
      <c r="E39" s="84"/>
    </row>
    <row r="40" spans="1:5" ht="33.75" customHeight="1">
      <c r="A40" s="24"/>
      <c r="B40" s="37" t="s">
        <v>6</v>
      </c>
      <c r="C40" s="83" t="s">
        <v>40</v>
      </c>
      <c r="D40" s="83"/>
      <c r="E40" s="83"/>
    </row>
    <row r="41" spans="1:5" ht="33.75" customHeight="1">
      <c r="A41" s="24"/>
      <c r="B41" s="24"/>
      <c r="C41" s="83" t="s">
        <v>38</v>
      </c>
      <c r="D41" s="83"/>
      <c r="E41" s="83"/>
    </row>
    <row r="42" spans="1:5" ht="30" customHeight="1">
      <c r="A42" s="24"/>
      <c r="B42" s="24"/>
      <c r="C42" s="97" t="s">
        <v>39</v>
      </c>
      <c r="D42" s="97"/>
      <c r="E42" s="97"/>
    </row>
    <row r="43" spans="1:5" ht="21.75" customHeight="1">
      <c r="A43" s="24"/>
      <c r="B43" s="38" t="s">
        <v>13</v>
      </c>
      <c r="C43" s="39" t="s">
        <v>7</v>
      </c>
      <c r="D43" s="33"/>
      <c r="E43" s="24"/>
    </row>
    <row r="44" spans="1:5" ht="18" customHeight="1">
      <c r="A44" s="24"/>
      <c r="B44" s="40"/>
      <c r="C44" s="91" t="s">
        <v>14</v>
      </c>
      <c r="D44" s="95"/>
      <c r="E44" s="92"/>
    </row>
    <row r="45" spans="1:5" ht="18" customHeight="1">
      <c r="A45" s="24"/>
      <c r="B45" s="24"/>
      <c r="C45" s="91" t="s">
        <v>8</v>
      </c>
      <c r="D45" s="92"/>
      <c r="E45" s="28"/>
    </row>
    <row r="46" spans="1:5" ht="18" customHeight="1">
      <c r="A46" s="24"/>
      <c r="B46" s="24"/>
      <c r="C46" s="102"/>
      <c r="D46" s="103"/>
      <c r="E46" s="28"/>
    </row>
    <row r="47" spans="1:5" ht="18" customHeight="1">
      <c r="A47" s="24"/>
      <c r="B47" s="24"/>
      <c r="C47" s="102"/>
      <c r="D47" s="103"/>
      <c r="E47" s="28"/>
    </row>
    <row r="48" spans="1:5" ht="18" customHeight="1">
      <c r="A48" s="24"/>
      <c r="B48" s="24"/>
      <c r="C48" s="102"/>
      <c r="D48" s="103"/>
      <c r="E48" s="28"/>
    </row>
    <row r="49" spans="1:5" ht="18" customHeight="1">
      <c r="A49" s="24"/>
      <c r="B49" s="24"/>
      <c r="C49" s="41" t="s">
        <v>10</v>
      </c>
      <c r="D49" s="41"/>
      <c r="E49" s="25"/>
    </row>
    <row r="50" spans="1:5" ht="18" customHeight="1">
      <c r="A50" s="24"/>
      <c r="B50" s="24"/>
      <c r="C50" s="91" t="s">
        <v>15</v>
      </c>
      <c r="D50" s="95"/>
      <c r="E50" s="92"/>
    </row>
    <row r="51" spans="1:5" ht="18" customHeight="1">
      <c r="A51" s="24"/>
      <c r="B51" s="24"/>
      <c r="C51" s="42" t="s">
        <v>8</v>
      </c>
      <c r="D51" s="43" t="s">
        <v>9</v>
      </c>
      <c r="E51" s="44" t="s">
        <v>11</v>
      </c>
    </row>
    <row r="52" spans="1:5" ht="18" customHeight="1">
      <c r="A52" s="24"/>
      <c r="B52" s="24"/>
      <c r="C52" s="45"/>
      <c r="D52" s="43"/>
      <c r="E52" s="46"/>
    </row>
    <row r="53" spans="1:5" ht="18" customHeight="1">
      <c r="A53" s="24"/>
      <c r="B53" s="24"/>
      <c r="C53" s="45"/>
      <c r="D53" s="43"/>
      <c r="E53" s="46"/>
    </row>
    <row r="54" spans="1:5" ht="18" customHeight="1">
      <c r="A54" s="24"/>
      <c r="B54" s="24"/>
      <c r="C54" s="41"/>
      <c r="D54" s="41"/>
      <c r="E54" s="25"/>
    </row>
    <row r="55" spans="1:5" ht="18" customHeight="1">
      <c r="A55" s="24"/>
      <c r="B55" s="24"/>
      <c r="C55" s="91" t="s">
        <v>17</v>
      </c>
      <c r="D55" s="95"/>
      <c r="E55" s="92"/>
    </row>
    <row r="56" spans="1:5" ht="18" customHeight="1">
      <c r="A56" s="24"/>
      <c r="B56" s="24"/>
      <c r="C56" s="91" t="s">
        <v>12</v>
      </c>
      <c r="D56" s="92"/>
      <c r="E56" s="28"/>
    </row>
    <row r="57" spans="1:5" ht="18" customHeight="1">
      <c r="A57" s="24"/>
      <c r="B57" s="24"/>
      <c r="C57" s="99"/>
      <c r="D57" s="99"/>
      <c r="E57" s="28"/>
    </row>
    <row r="58" spans="1:5" ht="34.5" customHeight="1">
      <c r="A58" s="24"/>
      <c r="B58" s="24"/>
      <c r="C58" s="47"/>
      <c r="D58" s="48"/>
      <c r="E58" s="48"/>
    </row>
  </sheetData>
  <sheetProtection/>
  <mergeCells count="41">
    <mergeCell ref="C57:D57"/>
    <mergeCell ref="C46:D46"/>
    <mergeCell ref="C47:D47"/>
    <mergeCell ref="C48:D48"/>
    <mergeCell ref="C50:E50"/>
    <mergeCell ref="C39:E39"/>
    <mergeCell ref="C55:E55"/>
    <mergeCell ref="D8:E8"/>
    <mergeCell ref="D9:E9"/>
    <mergeCell ref="D10:E10"/>
    <mergeCell ref="C36:E36"/>
    <mergeCell ref="D15:E15"/>
    <mergeCell ref="C56:D56"/>
    <mergeCell ref="C35:E35"/>
    <mergeCell ref="C34:E34"/>
    <mergeCell ref="C24:E24"/>
    <mergeCell ref="C25:E25"/>
    <mergeCell ref="C44:E44"/>
    <mergeCell ref="C33:E33"/>
    <mergeCell ref="C42:E42"/>
    <mergeCell ref="C45:D45"/>
    <mergeCell ref="C26:E26"/>
    <mergeCell ref="C27:E27"/>
    <mergeCell ref="C28:E28"/>
    <mergeCell ref="D6:E6"/>
    <mergeCell ref="D13:E13"/>
    <mergeCell ref="C18:D18"/>
    <mergeCell ref="D11:E11"/>
    <mergeCell ref="D14:E14"/>
    <mergeCell ref="D12:E12"/>
    <mergeCell ref="D16:E16"/>
    <mergeCell ref="C38:E38"/>
    <mergeCell ref="C41:E41"/>
    <mergeCell ref="C40:E40"/>
    <mergeCell ref="C37:E37"/>
    <mergeCell ref="C20:E20"/>
    <mergeCell ref="C21:E21"/>
    <mergeCell ref="C22:E22"/>
    <mergeCell ref="C29:E29"/>
    <mergeCell ref="C30:E30"/>
    <mergeCell ref="C23:E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7"/>
  <sheetViews>
    <sheetView showGridLines="0" view="pageBreakPreview" zoomScale="130" zoomScaleNormal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37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1:19" ht="15">
      <c r="A1" s="1" t="s">
        <v>61</v>
      </c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59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48.75" customHeight="1">
      <c r="A7" s="53">
        <v>1</v>
      </c>
      <c r="B7" s="54" t="s">
        <v>115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2"/>
  <sheetViews>
    <sheetView showGridLines="0" tabSelected="1" zoomScale="120" zoomScaleNormal="120" zoomScaleSheetLayoutView="130" zoomScalePageLayoutView="85" workbookViewId="0" topLeftCell="A4">
      <selection activeCell="B9" sqref="B9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5" width="14.1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8" customHeight="1">
      <c r="A3" s="8" t="s">
        <v>60</v>
      </c>
      <c r="B3" s="14">
        <f>I7+I8+I9+I10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99.75" customHeight="1">
      <c r="A7" s="53">
        <v>1</v>
      </c>
      <c r="B7" s="79" t="s">
        <v>125</v>
      </c>
      <c r="C7" s="55">
        <v>5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63.75">
      <c r="A8" s="53">
        <v>2</v>
      </c>
      <c r="B8" s="79" t="s">
        <v>126</v>
      </c>
      <c r="C8" s="55">
        <v>5</v>
      </c>
      <c r="D8" s="56" t="s">
        <v>63</v>
      </c>
      <c r="E8" s="56"/>
      <c r="F8" s="8"/>
      <c r="G8" s="8"/>
      <c r="H8" s="8"/>
      <c r="I8" s="22">
        <f>C8*H8</f>
        <v>0</v>
      </c>
    </row>
    <row r="9" spans="1:9" ht="84.75" customHeight="1">
      <c r="A9" s="53">
        <v>3</v>
      </c>
      <c r="B9" s="79" t="s">
        <v>127</v>
      </c>
      <c r="C9" s="55">
        <v>5</v>
      </c>
      <c r="D9" s="56" t="s">
        <v>63</v>
      </c>
      <c r="E9" s="56"/>
      <c r="F9" s="8"/>
      <c r="G9" s="8"/>
      <c r="H9" s="8"/>
      <c r="I9" s="22">
        <f>C9*H9</f>
        <v>0</v>
      </c>
    </row>
    <row r="10" spans="1:9" ht="63.75">
      <c r="A10" s="53">
        <v>4</v>
      </c>
      <c r="B10" s="79" t="s">
        <v>128</v>
      </c>
      <c r="C10" s="55">
        <v>50</v>
      </c>
      <c r="D10" s="56" t="s">
        <v>63</v>
      </c>
      <c r="E10" s="56"/>
      <c r="F10" s="8"/>
      <c r="G10" s="8"/>
      <c r="H10" s="8"/>
      <c r="I10" s="22">
        <f>C10*H10</f>
        <v>0</v>
      </c>
    </row>
    <row r="12" ht="28.5">
      <c r="B12" s="80" t="s">
        <v>124</v>
      </c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"/>
  <sheetViews>
    <sheetView showGridLines="0" view="pageBreakPreview" zoomScale="80" zoomScaleNormal="80" zoomScaleSheetLayoutView="80" zoomScalePageLayoutView="85" workbookViewId="0" topLeftCell="A10">
      <selection activeCell="E18" sqref="E1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0" customWidth="1"/>
    <col min="4" max="4" width="7.25390625" style="1" customWidth="1"/>
    <col min="5" max="5" width="15.625" style="1" customWidth="1"/>
    <col min="6" max="6" width="17.37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51</v>
      </c>
      <c r="B3" s="14">
        <f>I7+I8+I9+I10+I11+I12</f>
        <v>0</v>
      </c>
      <c r="I3" s="13" t="s">
        <v>41</v>
      </c>
      <c r="J3" s="13"/>
      <c r="M3" s="13"/>
    </row>
    <row r="4" spans="1:16" ht="6" customHeight="1">
      <c r="A4" s="4"/>
      <c r="C4" s="7"/>
      <c r="D4" s="6"/>
      <c r="E4" s="6"/>
      <c r="F4" s="6"/>
      <c r="G4" s="6"/>
      <c r="H4" s="6"/>
      <c r="I4" s="6"/>
      <c r="J4" s="6"/>
      <c r="K4" s="6"/>
      <c r="P4" s="1"/>
    </row>
    <row r="5" spans="1:16" ht="30">
      <c r="A5" s="15"/>
      <c r="B5" s="16" t="s">
        <v>42</v>
      </c>
      <c r="C5" s="9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118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111.75" customHeight="1">
      <c r="A7" s="53">
        <v>1</v>
      </c>
      <c r="B7" s="79" t="s">
        <v>69</v>
      </c>
      <c r="C7" s="55">
        <v>2500</v>
      </c>
      <c r="D7" s="56" t="s">
        <v>63</v>
      </c>
      <c r="E7" s="56"/>
      <c r="F7" s="21"/>
      <c r="G7" s="21"/>
      <c r="H7" s="22"/>
      <c r="I7" s="22">
        <f aca="true" t="shared" si="0" ref="I7:I12">C7*H7</f>
        <v>0</v>
      </c>
      <c r="J7" s="20"/>
      <c r="K7" s="20"/>
      <c r="P7" s="1"/>
    </row>
    <row r="8" spans="1:9" ht="89.25">
      <c r="A8" s="53">
        <v>2</v>
      </c>
      <c r="B8" s="79" t="s">
        <v>70</v>
      </c>
      <c r="C8" s="55">
        <v>70</v>
      </c>
      <c r="D8" s="56" t="s">
        <v>63</v>
      </c>
      <c r="E8" s="56"/>
      <c r="F8" s="8"/>
      <c r="G8" s="8"/>
      <c r="H8" s="8"/>
      <c r="I8" s="22">
        <f t="shared" si="0"/>
        <v>0</v>
      </c>
    </row>
    <row r="9" spans="1:9" ht="114.75">
      <c r="A9" s="53">
        <v>3</v>
      </c>
      <c r="B9" s="79" t="s">
        <v>71</v>
      </c>
      <c r="C9" s="55">
        <v>2000</v>
      </c>
      <c r="D9" s="56" t="s">
        <v>63</v>
      </c>
      <c r="E9" s="56"/>
      <c r="F9" s="8"/>
      <c r="G9" s="8"/>
      <c r="H9" s="8"/>
      <c r="I9" s="22">
        <f t="shared" si="0"/>
        <v>0</v>
      </c>
    </row>
    <row r="10" spans="1:9" ht="140.25">
      <c r="A10" s="53">
        <v>4</v>
      </c>
      <c r="B10" s="79" t="s">
        <v>72</v>
      </c>
      <c r="C10" s="55">
        <v>250</v>
      </c>
      <c r="D10" s="56" t="s">
        <v>63</v>
      </c>
      <c r="E10" s="56"/>
      <c r="F10" s="8"/>
      <c r="G10" s="8"/>
      <c r="H10" s="8"/>
      <c r="I10" s="22">
        <f t="shared" si="0"/>
        <v>0</v>
      </c>
    </row>
    <row r="11" spans="1:9" ht="116.25" customHeight="1">
      <c r="A11" s="53">
        <v>5</v>
      </c>
      <c r="B11" s="79" t="s">
        <v>73</v>
      </c>
      <c r="C11" s="55">
        <v>50</v>
      </c>
      <c r="D11" s="56" t="s">
        <v>63</v>
      </c>
      <c r="E11" s="56"/>
      <c r="F11" s="8"/>
      <c r="G11" s="8"/>
      <c r="H11" s="8"/>
      <c r="I11" s="22">
        <f t="shared" si="0"/>
        <v>0</v>
      </c>
    </row>
    <row r="12" spans="1:9" ht="127.5">
      <c r="A12" s="53">
        <v>6</v>
      </c>
      <c r="B12" s="79" t="s">
        <v>74</v>
      </c>
      <c r="C12" s="55">
        <v>30</v>
      </c>
      <c r="D12" s="56" t="s">
        <v>63</v>
      </c>
      <c r="E12" s="56"/>
      <c r="F12" s="8"/>
      <c r="G12" s="8"/>
      <c r="H12" s="8"/>
      <c r="I12" s="22">
        <f t="shared" si="0"/>
        <v>0</v>
      </c>
    </row>
    <row r="16" ht="15">
      <c r="B16" s="1" t="s">
        <v>120</v>
      </c>
    </row>
    <row r="19" ht="15"/>
    <row r="20" ht="15"/>
    <row r="21" ht="15"/>
    <row r="22" ht="15"/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0"/>
  <sheetViews>
    <sheetView showGridLines="0" view="pageBreakPreview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4.00390625" style="1" customWidth="1"/>
    <col min="6" max="6" width="16.87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52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30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127.5">
      <c r="A7" s="53">
        <v>1</v>
      </c>
      <c r="B7" s="54" t="s">
        <v>75</v>
      </c>
      <c r="C7" s="55">
        <v>150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10" ht="15">
      <c r="B10" s="1" t="s">
        <v>120</v>
      </c>
    </row>
    <row r="15" ht="15"/>
    <row r="16" ht="15"/>
    <row r="17" ht="15"/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7"/>
  <sheetViews>
    <sheetView showGridLines="0" view="pageBreakPreview" zoomScale="110" zoomScaleNormal="90" zoomScaleSheetLayoutView="110" zoomScalePageLayoutView="85" workbookViewId="0" topLeftCell="A4">
      <selection activeCell="B13" sqref="B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5.253906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53</v>
      </c>
      <c r="B3" s="14">
        <f>I7+I8+I9+I10+I11+I12+I13+I14+I15+I16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44.25" customHeight="1">
      <c r="A7" s="53">
        <v>1</v>
      </c>
      <c r="B7" s="79" t="s">
        <v>76</v>
      </c>
      <c r="C7" s="55">
        <v>10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36.75" customHeight="1">
      <c r="A8" s="53">
        <v>2</v>
      </c>
      <c r="B8" s="79" t="s">
        <v>77</v>
      </c>
      <c r="C8" s="55">
        <v>10</v>
      </c>
      <c r="D8" s="56" t="s">
        <v>63</v>
      </c>
      <c r="E8" s="56"/>
      <c r="F8" s="8"/>
      <c r="G8" s="8"/>
      <c r="H8" s="8"/>
      <c r="I8" s="22">
        <f aca="true" t="shared" si="0" ref="I8:I16">C8*H8</f>
        <v>0</v>
      </c>
    </row>
    <row r="9" spans="1:9" ht="36" customHeight="1">
      <c r="A9" s="53">
        <v>3</v>
      </c>
      <c r="B9" s="79" t="s">
        <v>78</v>
      </c>
      <c r="C9" s="55">
        <v>10</v>
      </c>
      <c r="D9" s="56" t="s">
        <v>63</v>
      </c>
      <c r="E9" s="56"/>
      <c r="F9" s="8"/>
      <c r="G9" s="8"/>
      <c r="H9" s="8"/>
      <c r="I9" s="22">
        <f t="shared" si="0"/>
        <v>0</v>
      </c>
    </row>
    <row r="10" spans="1:9" ht="44.25" customHeight="1">
      <c r="A10" s="53">
        <v>4</v>
      </c>
      <c r="B10" s="79" t="s">
        <v>79</v>
      </c>
      <c r="C10" s="55">
        <v>10</v>
      </c>
      <c r="D10" s="56" t="s">
        <v>63</v>
      </c>
      <c r="E10" s="56"/>
      <c r="F10" s="8"/>
      <c r="G10" s="8"/>
      <c r="H10" s="8"/>
      <c r="I10" s="22">
        <f t="shared" si="0"/>
        <v>0</v>
      </c>
    </row>
    <row r="11" spans="1:9" ht="35.25" customHeight="1">
      <c r="A11" s="53">
        <v>5</v>
      </c>
      <c r="B11" s="79" t="s">
        <v>80</v>
      </c>
      <c r="C11" s="55">
        <v>10</v>
      </c>
      <c r="D11" s="56" t="s">
        <v>63</v>
      </c>
      <c r="E11" s="56"/>
      <c r="F11" s="8"/>
      <c r="G11" s="8"/>
      <c r="H11" s="8"/>
      <c r="I11" s="22">
        <f t="shared" si="0"/>
        <v>0</v>
      </c>
    </row>
    <row r="12" spans="1:9" ht="46.5" customHeight="1">
      <c r="A12" s="53">
        <v>6</v>
      </c>
      <c r="B12" s="79" t="s">
        <v>81</v>
      </c>
      <c r="C12" s="55">
        <v>10</v>
      </c>
      <c r="D12" s="56" t="s">
        <v>63</v>
      </c>
      <c r="E12" s="56"/>
      <c r="F12" s="8"/>
      <c r="G12" s="8"/>
      <c r="H12" s="8"/>
      <c r="I12" s="22">
        <f t="shared" si="0"/>
        <v>0</v>
      </c>
    </row>
    <row r="13" spans="1:9" ht="31.5" customHeight="1">
      <c r="A13" s="53">
        <v>7</v>
      </c>
      <c r="B13" s="79" t="s">
        <v>82</v>
      </c>
      <c r="C13" s="55">
        <v>10</v>
      </c>
      <c r="D13" s="56" t="s">
        <v>63</v>
      </c>
      <c r="E13" s="56"/>
      <c r="F13" s="8"/>
      <c r="G13" s="8"/>
      <c r="H13" s="8"/>
      <c r="I13" s="22">
        <f t="shared" si="0"/>
        <v>0</v>
      </c>
    </row>
    <row r="14" spans="1:9" ht="25.5">
      <c r="A14" s="53">
        <v>8</v>
      </c>
      <c r="B14" s="79" t="s">
        <v>83</v>
      </c>
      <c r="C14" s="55">
        <v>10</v>
      </c>
      <c r="D14" s="56" t="s">
        <v>63</v>
      </c>
      <c r="E14" s="56"/>
      <c r="F14" s="8"/>
      <c r="G14" s="8"/>
      <c r="H14" s="8"/>
      <c r="I14" s="22">
        <f t="shared" si="0"/>
        <v>0</v>
      </c>
    </row>
    <row r="15" spans="1:9" ht="44.25" customHeight="1">
      <c r="A15" s="53">
        <v>9</v>
      </c>
      <c r="B15" s="79" t="s">
        <v>84</v>
      </c>
      <c r="C15" s="55">
        <v>10</v>
      </c>
      <c r="D15" s="56" t="s">
        <v>63</v>
      </c>
      <c r="E15" s="56"/>
      <c r="F15" s="8"/>
      <c r="G15" s="8"/>
      <c r="H15" s="8"/>
      <c r="I15" s="22">
        <f t="shared" si="0"/>
        <v>0</v>
      </c>
    </row>
    <row r="16" spans="1:9" ht="45.75" customHeight="1">
      <c r="A16" s="53">
        <v>10</v>
      </c>
      <c r="B16" s="79" t="s">
        <v>85</v>
      </c>
      <c r="C16" s="55">
        <v>10</v>
      </c>
      <c r="D16" s="56" t="s">
        <v>63</v>
      </c>
      <c r="E16" s="56"/>
      <c r="F16" s="8"/>
      <c r="G16" s="8"/>
      <c r="H16" s="8"/>
      <c r="I16" s="22">
        <f t="shared" si="0"/>
        <v>0</v>
      </c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7"/>
  <sheetViews>
    <sheetView showGridLines="0" view="pageBreakPreview" zoomScale="110" zoomScaleSheetLayoutView="11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87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54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89.25">
      <c r="A7" s="53">
        <v>1</v>
      </c>
      <c r="B7" s="54" t="s">
        <v>86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"/>
  <sheetViews>
    <sheetView showGridLines="0" view="pageBreakPreview" zoomScaleNormal="110" zoomScaleSheetLayoutView="100" zoomScalePageLayoutView="85" workbookViewId="0" topLeftCell="A1">
      <selection activeCell="B17" sqref="B1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1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55</v>
      </c>
      <c r="B3" s="14">
        <f>I7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165.75">
      <c r="A7" s="53">
        <v>1</v>
      </c>
      <c r="B7" s="54" t="s">
        <v>87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ht="15">
      <c r="B8" s="23"/>
    </row>
    <row r="9" ht="15">
      <c r="B9" s="1" t="s">
        <v>120</v>
      </c>
    </row>
    <row r="12" ht="15"/>
    <row r="13" ht="15"/>
    <row r="14" ht="15"/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0"/>
  <sheetViews>
    <sheetView showGridLines="0" view="pageBreakPreview" zoomScale="90" zoomScaleSheetLayoutView="90" zoomScalePageLayoutView="85" workbookViewId="0" topLeftCell="A19">
      <selection activeCell="B19" sqref="B19:I1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2.375" style="1" customWidth="1"/>
    <col min="6" max="6" width="20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56</v>
      </c>
      <c r="B3" s="14">
        <f>I7+I8+I9+I10+I11+I14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127.5" customHeight="1">
      <c r="A7" s="53">
        <v>1</v>
      </c>
      <c r="B7" s="79" t="s">
        <v>88</v>
      </c>
      <c r="C7" s="55">
        <v>2500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15">
      <c r="A8" s="53">
        <v>2</v>
      </c>
      <c r="B8" s="79" t="s">
        <v>89</v>
      </c>
      <c r="C8" s="55">
        <v>500</v>
      </c>
      <c r="D8" s="56" t="s">
        <v>63</v>
      </c>
      <c r="E8" s="56"/>
      <c r="F8" s="8"/>
      <c r="G8" s="8"/>
      <c r="H8" s="8"/>
      <c r="I8" s="22">
        <f>C8*H8</f>
        <v>0</v>
      </c>
    </row>
    <row r="9" spans="1:9" ht="15">
      <c r="A9" s="53">
        <v>3</v>
      </c>
      <c r="B9" s="79" t="s">
        <v>90</v>
      </c>
      <c r="C9" s="55">
        <v>100</v>
      </c>
      <c r="D9" s="56" t="s">
        <v>63</v>
      </c>
      <c r="E9" s="56"/>
      <c r="F9" s="8"/>
      <c r="G9" s="8"/>
      <c r="H9" s="8"/>
      <c r="I9" s="22">
        <f>C9*H9</f>
        <v>0</v>
      </c>
    </row>
    <row r="10" spans="1:9" ht="25.5">
      <c r="A10" s="53">
        <v>4</v>
      </c>
      <c r="B10" s="79" t="s">
        <v>91</v>
      </c>
      <c r="C10" s="55">
        <v>150</v>
      </c>
      <c r="D10" s="56" t="s">
        <v>63</v>
      </c>
      <c r="E10" s="56"/>
      <c r="F10" s="8"/>
      <c r="G10" s="8"/>
      <c r="H10" s="8"/>
      <c r="I10" s="22">
        <f>C10*H10</f>
        <v>0</v>
      </c>
    </row>
    <row r="11" spans="1:9" ht="25.5">
      <c r="A11" s="53">
        <v>5</v>
      </c>
      <c r="B11" s="79" t="s">
        <v>92</v>
      </c>
      <c r="C11" s="55">
        <v>150</v>
      </c>
      <c r="D11" s="56" t="s">
        <v>63</v>
      </c>
      <c r="E11" s="56"/>
      <c r="F11" s="8"/>
      <c r="G11" s="8"/>
      <c r="H11" s="8"/>
      <c r="I11" s="22">
        <f>C11*H11</f>
        <v>0</v>
      </c>
    </row>
    <row r="13" spans="1:9" ht="45">
      <c r="A13" s="57" t="s">
        <v>64</v>
      </c>
      <c r="B13" s="58" t="s">
        <v>93</v>
      </c>
      <c r="C13" s="59" t="s">
        <v>94</v>
      </c>
      <c r="D13" s="59" t="s">
        <v>47</v>
      </c>
      <c r="E13" s="60"/>
      <c r="F13" s="105" t="s">
        <v>95</v>
      </c>
      <c r="G13" s="106"/>
      <c r="H13" s="59" t="s">
        <v>96</v>
      </c>
      <c r="I13" s="59" t="s">
        <v>97</v>
      </c>
    </row>
    <row r="14" spans="1:9" ht="240">
      <c r="A14" s="58">
        <v>6</v>
      </c>
      <c r="B14" s="61" t="s">
        <v>98</v>
      </c>
      <c r="C14" s="59" t="s">
        <v>99</v>
      </c>
      <c r="D14" s="59">
        <v>36</v>
      </c>
      <c r="E14" s="59"/>
      <c r="F14" s="62"/>
      <c r="G14" s="62"/>
      <c r="H14" s="63"/>
      <c r="I14" s="64">
        <f>ROUND(D14*H14,2)</f>
        <v>0</v>
      </c>
    </row>
    <row r="15" spans="1:9" ht="15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5.75">
      <c r="A16" s="66"/>
      <c r="B16" s="67"/>
      <c r="C16" s="67"/>
      <c r="D16" s="67"/>
      <c r="E16" s="67"/>
      <c r="F16" s="67"/>
      <c r="G16" s="67"/>
      <c r="H16" s="68"/>
      <c r="I16" s="69"/>
    </row>
    <row r="17" spans="1:9" ht="15.75">
      <c r="A17" s="66"/>
      <c r="B17" s="107"/>
      <c r="C17" s="107"/>
      <c r="D17" s="107"/>
      <c r="E17" s="107"/>
      <c r="F17" s="107"/>
      <c r="G17" s="107"/>
      <c r="H17" s="107"/>
      <c r="I17" s="107"/>
    </row>
    <row r="18" spans="1:9" ht="15.75">
      <c r="A18" s="66"/>
      <c r="B18" s="107"/>
      <c r="C18" s="107"/>
      <c r="D18" s="107"/>
      <c r="E18" s="107"/>
      <c r="F18" s="107"/>
      <c r="G18" s="107"/>
      <c r="H18" s="107"/>
      <c r="I18" s="107"/>
    </row>
    <row r="19" spans="1:9" ht="15.75">
      <c r="A19" s="66"/>
      <c r="B19" s="108" t="s">
        <v>100</v>
      </c>
      <c r="C19" s="108"/>
      <c r="D19" s="108"/>
      <c r="E19" s="108"/>
      <c r="F19" s="108"/>
      <c r="G19" s="108"/>
      <c r="H19" s="108"/>
      <c r="I19" s="108"/>
    </row>
    <row r="20" spans="1:9" ht="15.75">
      <c r="A20" s="66"/>
      <c r="B20" s="107"/>
      <c r="C20" s="107"/>
      <c r="D20" s="107"/>
      <c r="E20" s="107"/>
      <c r="F20" s="107"/>
      <c r="G20" s="107"/>
      <c r="H20" s="107"/>
      <c r="I20" s="107"/>
    </row>
    <row r="21" spans="1:9" ht="89.25">
      <c r="A21" s="66"/>
      <c r="B21" s="70"/>
      <c r="C21" s="71" t="s">
        <v>101</v>
      </c>
      <c r="D21" s="71" t="s">
        <v>102</v>
      </c>
      <c r="E21" s="71"/>
      <c r="F21" s="71" t="s">
        <v>103</v>
      </c>
      <c r="G21" s="71" t="s">
        <v>104</v>
      </c>
      <c r="H21" s="72"/>
      <c r="I21" s="73"/>
    </row>
    <row r="22" spans="1:9" ht="15.75">
      <c r="A22" s="74" t="s">
        <v>105</v>
      </c>
      <c r="B22" s="75" t="s">
        <v>106</v>
      </c>
      <c r="C22" s="75"/>
      <c r="D22" s="76">
        <v>8760</v>
      </c>
      <c r="E22" s="76"/>
      <c r="F22" s="77">
        <v>0.27</v>
      </c>
      <c r="G22" s="78">
        <f>(C22*D22*F22)/1000</f>
        <v>0</v>
      </c>
      <c r="H22" s="72"/>
      <c r="I22" s="73"/>
    </row>
    <row r="23" spans="1:9" ht="15">
      <c r="A23" s="50"/>
      <c r="B23" s="50"/>
      <c r="C23" s="50"/>
      <c r="D23" s="50"/>
      <c r="E23" s="50"/>
      <c r="F23" s="51"/>
      <c r="G23" s="50"/>
      <c r="H23" s="50"/>
      <c r="I23" s="50"/>
    </row>
    <row r="24" spans="1:9" ht="15">
      <c r="A24" s="50"/>
      <c r="B24" s="50"/>
      <c r="C24" s="50"/>
      <c r="D24" s="50"/>
      <c r="E24" s="50"/>
      <c r="F24" s="51"/>
      <c r="G24" s="50"/>
      <c r="H24" s="50"/>
      <c r="I24" s="50"/>
    </row>
    <row r="25" spans="1:9" ht="15">
      <c r="A25" s="50"/>
      <c r="B25" s="50"/>
      <c r="C25" s="50"/>
      <c r="D25" s="50"/>
      <c r="E25" s="50"/>
      <c r="F25" s="51"/>
      <c r="G25" s="50"/>
      <c r="H25" s="50"/>
      <c r="I25" s="50"/>
    </row>
    <row r="26" spans="1:9" ht="15">
      <c r="A26" s="50"/>
      <c r="B26" s="50"/>
      <c r="C26" s="50"/>
      <c r="D26" s="50"/>
      <c r="E26" s="50"/>
      <c r="F26" s="51"/>
      <c r="G26" s="50"/>
      <c r="H26" s="50"/>
      <c r="I26" s="50"/>
    </row>
    <row r="27" spans="1:9" ht="15">
      <c r="A27" s="50"/>
      <c r="B27" s="50"/>
      <c r="C27" s="50"/>
      <c r="D27" s="50"/>
      <c r="E27" s="50"/>
      <c r="F27" s="51"/>
      <c r="G27" s="50"/>
      <c r="H27" s="50"/>
      <c r="I27" s="50"/>
    </row>
    <row r="28" spans="1:9" ht="15">
      <c r="A28" s="50"/>
      <c r="B28" s="50"/>
      <c r="C28" s="50"/>
      <c r="D28" s="50"/>
      <c r="E28" s="50"/>
      <c r="F28" s="51"/>
      <c r="G28" s="50"/>
      <c r="H28" s="50"/>
      <c r="I28" s="50"/>
    </row>
    <row r="29" spans="1:9" ht="15">
      <c r="A29" s="50"/>
      <c r="B29" s="50"/>
      <c r="C29" s="50"/>
      <c r="D29" s="50"/>
      <c r="E29" s="50"/>
      <c r="F29" s="51"/>
      <c r="G29" s="50"/>
      <c r="H29" s="50"/>
      <c r="I29" s="50"/>
    </row>
    <row r="30" spans="1:9" ht="15">
      <c r="A30" s="50"/>
      <c r="B30" s="50"/>
      <c r="C30" s="50"/>
      <c r="D30" s="50"/>
      <c r="E30" s="50"/>
      <c r="F30" s="51"/>
      <c r="G30" s="50"/>
      <c r="H30" s="50"/>
      <c r="I30" s="50"/>
    </row>
    <row r="31" spans="1:9" ht="15">
      <c r="A31" s="50"/>
      <c r="B31" s="50"/>
      <c r="C31" s="50"/>
      <c r="D31" s="50"/>
      <c r="E31" s="50"/>
      <c r="F31" s="51"/>
      <c r="G31" s="50"/>
      <c r="H31" s="50"/>
      <c r="I31" s="50"/>
    </row>
    <row r="32" spans="1:9" ht="15">
      <c r="A32" s="50"/>
      <c r="B32" s="50"/>
      <c r="C32" s="50"/>
      <c r="D32" s="50"/>
      <c r="E32" s="50"/>
      <c r="F32" s="51"/>
      <c r="G32" s="50"/>
      <c r="H32" s="50"/>
      <c r="I32" s="50"/>
    </row>
    <row r="33" spans="1:9" ht="15">
      <c r="A33" s="50"/>
      <c r="B33" s="50"/>
      <c r="C33" s="50"/>
      <c r="D33" s="50"/>
      <c r="E33" s="50"/>
      <c r="F33" s="51"/>
      <c r="G33" s="50"/>
      <c r="H33" s="50"/>
      <c r="I33" s="50"/>
    </row>
    <row r="34" spans="1:9" ht="15">
      <c r="A34" s="50"/>
      <c r="B34" s="50"/>
      <c r="C34" s="50"/>
      <c r="D34" s="50"/>
      <c r="E34" s="50"/>
      <c r="F34" s="51"/>
      <c r="G34" s="50"/>
      <c r="H34" s="50"/>
      <c r="I34" s="50"/>
    </row>
    <row r="35" spans="1:9" ht="15">
      <c r="A35" s="50"/>
      <c r="B35" s="50"/>
      <c r="C35" s="50"/>
      <c r="D35" s="50"/>
      <c r="E35" s="50"/>
      <c r="F35" s="51"/>
      <c r="G35" s="50"/>
      <c r="H35" s="50"/>
      <c r="I35" s="50"/>
    </row>
    <row r="36" spans="1:9" ht="15">
      <c r="A36" s="50"/>
      <c r="B36" s="50"/>
      <c r="C36" s="50"/>
      <c r="D36" s="50"/>
      <c r="E36" s="50"/>
      <c r="F36" s="51"/>
      <c r="G36" s="50"/>
      <c r="H36" s="50"/>
      <c r="I36" s="50"/>
    </row>
    <row r="37" spans="1:9" ht="15">
      <c r="A37" s="50"/>
      <c r="B37" s="50"/>
      <c r="C37" s="50"/>
      <c r="D37" s="50"/>
      <c r="E37" s="50"/>
      <c r="F37" s="51"/>
      <c r="G37" s="50"/>
      <c r="H37" s="50"/>
      <c r="I37" s="50"/>
    </row>
    <row r="38" spans="1:9" ht="15">
      <c r="A38" s="50"/>
      <c r="B38" s="50"/>
      <c r="C38" s="50"/>
      <c r="D38" s="50"/>
      <c r="E38" s="50"/>
      <c r="F38" s="51"/>
      <c r="G38" s="50"/>
      <c r="H38" s="50"/>
      <c r="I38" s="50"/>
    </row>
    <row r="39" spans="1:9" ht="15">
      <c r="A39" s="50"/>
      <c r="B39" s="50"/>
      <c r="C39" s="50"/>
      <c r="D39" s="50"/>
      <c r="E39" s="50"/>
      <c r="F39" s="51"/>
      <c r="G39" s="50"/>
      <c r="H39" s="50"/>
      <c r="I39" s="50"/>
    </row>
    <row r="40" spans="1:9" ht="15">
      <c r="A40" s="50"/>
      <c r="B40" s="50"/>
      <c r="C40" s="50"/>
      <c r="D40" s="50"/>
      <c r="E40" s="50"/>
      <c r="F40" s="51"/>
      <c r="G40" s="50"/>
      <c r="H40" s="50"/>
      <c r="I40" s="50"/>
    </row>
  </sheetData>
  <sheetProtection/>
  <mergeCells count="6">
    <mergeCell ref="F2:H2"/>
    <mergeCell ref="F13:G13"/>
    <mergeCell ref="B17:I17"/>
    <mergeCell ref="B18:I18"/>
    <mergeCell ref="B19:I19"/>
    <mergeCell ref="B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2"/>
  <headerFooter alignWithMargins="0">
    <oddFooter>&amp;C&amp;"Times New Roman,Normalny"Strona &amp;P&amp;R&amp;"Times New Roman,Normalny"pieczęć i podpis osoby (osób) upoważnionej
do reprezentowania wykonawcy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"/>
  <sheetViews>
    <sheetView showGridLines="0" view="pageBreakPreview" zoomScale="90" zoomScaleSheetLayoutView="9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9.87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57</v>
      </c>
      <c r="B3" s="14">
        <f>I7+I8+I9+I10+I11+I12+I13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51.75" customHeight="1">
      <c r="A7" s="53">
        <v>1</v>
      </c>
      <c r="B7" s="79" t="s">
        <v>107</v>
      </c>
      <c r="C7" s="55">
        <v>100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38.25">
      <c r="A8" s="53">
        <v>2</v>
      </c>
      <c r="B8" s="79" t="s">
        <v>108</v>
      </c>
      <c r="C8" s="55">
        <v>100</v>
      </c>
      <c r="D8" s="56" t="s">
        <v>63</v>
      </c>
      <c r="E8" s="56"/>
      <c r="F8" s="8"/>
      <c r="G8" s="8"/>
      <c r="H8" s="8"/>
      <c r="I8" s="22">
        <f aca="true" t="shared" si="0" ref="I8:I13">C8*H8</f>
        <v>0</v>
      </c>
    </row>
    <row r="9" spans="1:9" ht="38.25">
      <c r="A9" s="53">
        <v>3</v>
      </c>
      <c r="B9" s="79" t="s">
        <v>109</v>
      </c>
      <c r="C9" s="55">
        <v>50</v>
      </c>
      <c r="D9" s="56" t="s">
        <v>63</v>
      </c>
      <c r="E9" s="56"/>
      <c r="F9" s="8"/>
      <c r="G9" s="8"/>
      <c r="H9" s="8"/>
      <c r="I9" s="22">
        <f t="shared" si="0"/>
        <v>0</v>
      </c>
    </row>
    <row r="10" spans="1:9" ht="38.25">
      <c r="A10" s="53">
        <v>4</v>
      </c>
      <c r="B10" s="79" t="s">
        <v>110</v>
      </c>
      <c r="C10" s="55">
        <v>50</v>
      </c>
      <c r="D10" s="56" t="s">
        <v>63</v>
      </c>
      <c r="E10" s="56"/>
      <c r="F10" s="8"/>
      <c r="G10" s="8"/>
      <c r="H10" s="8"/>
      <c r="I10" s="22">
        <f t="shared" si="0"/>
        <v>0</v>
      </c>
    </row>
    <row r="11" spans="1:9" ht="38.25">
      <c r="A11" s="53">
        <v>5</v>
      </c>
      <c r="B11" s="79" t="s">
        <v>111</v>
      </c>
      <c r="C11" s="55">
        <v>50</v>
      </c>
      <c r="D11" s="56" t="s">
        <v>63</v>
      </c>
      <c r="E11" s="56"/>
      <c r="F11" s="8"/>
      <c r="G11" s="8"/>
      <c r="H11" s="8"/>
      <c r="I11" s="22">
        <f t="shared" si="0"/>
        <v>0</v>
      </c>
    </row>
    <row r="12" spans="1:9" ht="38.25">
      <c r="A12" s="53">
        <v>6</v>
      </c>
      <c r="B12" s="79" t="s">
        <v>112</v>
      </c>
      <c r="C12" s="55">
        <v>20</v>
      </c>
      <c r="D12" s="56" t="s">
        <v>63</v>
      </c>
      <c r="E12" s="56"/>
      <c r="F12" s="8"/>
      <c r="G12" s="8"/>
      <c r="H12" s="8"/>
      <c r="I12" s="22">
        <f t="shared" si="0"/>
        <v>0</v>
      </c>
    </row>
    <row r="13" spans="1:9" ht="25.5">
      <c r="A13" s="53">
        <v>7</v>
      </c>
      <c r="B13" s="79" t="s">
        <v>113</v>
      </c>
      <c r="C13" s="55">
        <v>100</v>
      </c>
      <c r="D13" s="56" t="s">
        <v>63</v>
      </c>
      <c r="E13" s="56"/>
      <c r="F13" s="8"/>
      <c r="G13" s="8"/>
      <c r="H13" s="8"/>
      <c r="I13" s="22">
        <f t="shared" si="0"/>
        <v>0</v>
      </c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0"/>
  <sheetViews>
    <sheetView showGridLines="0" view="pageBreakPreview" zoomScaleSheetLayoutView="10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11.75390625" style="1" customWidth="1"/>
    <col min="6" max="6" width="22.25390625" style="1" customWidth="1"/>
    <col min="7" max="7" width="19.125" style="1" customWidth="1"/>
    <col min="8" max="8" width="15.125" style="1" customWidth="1"/>
    <col min="9" max="9" width="19.00390625" style="1" customWidth="1"/>
    <col min="10" max="10" width="16.00390625" style="1" customWidth="1"/>
    <col min="11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DFP.271.83.2020.AM</v>
      </c>
      <c r="I1" s="13" t="s">
        <v>37</v>
      </c>
      <c r="J1" s="13"/>
      <c r="M1" s="13"/>
      <c r="R1" s="2"/>
      <c r="S1" s="2"/>
    </row>
    <row r="2" spans="6:8" ht="4.5" customHeight="1">
      <c r="F2" s="104"/>
      <c r="G2" s="104"/>
      <c r="H2" s="104"/>
    </row>
    <row r="3" spans="1:13" ht="15">
      <c r="A3" s="8" t="s">
        <v>58</v>
      </c>
      <c r="B3" s="14">
        <f>I7+I8+I9+I10</f>
        <v>0</v>
      </c>
      <c r="I3" s="13" t="s">
        <v>41</v>
      </c>
      <c r="J3" s="13"/>
      <c r="M3" s="13"/>
    </row>
    <row r="4" spans="1:16" ht="6" customHeight="1">
      <c r="A4" s="4"/>
      <c r="C4" s="6"/>
      <c r="D4" s="6"/>
      <c r="E4" s="6"/>
      <c r="F4" s="6"/>
      <c r="G4" s="6"/>
      <c r="H4" s="6"/>
      <c r="I4" s="6"/>
      <c r="J4" s="6"/>
      <c r="K4" s="6"/>
      <c r="P4" s="1"/>
    </row>
    <row r="5" spans="1:16" ht="15">
      <c r="A5" s="15"/>
      <c r="B5" s="16" t="s">
        <v>42</v>
      </c>
      <c r="C5" s="5"/>
      <c r="D5" s="6"/>
      <c r="E5" s="6"/>
      <c r="F5" s="6" t="s">
        <v>44</v>
      </c>
      <c r="G5" s="5"/>
      <c r="H5" s="5"/>
      <c r="I5" s="11"/>
      <c r="L5" s="3"/>
      <c r="P5" s="1"/>
    </row>
    <row r="6" spans="1:16" ht="45">
      <c r="A6" s="17" t="s">
        <v>45</v>
      </c>
      <c r="B6" s="17" t="s">
        <v>46</v>
      </c>
      <c r="C6" s="18" t="s">
        <v>47</v>
      </c>
      <c r="D6" s="18" t="s">
        <v>48</v>
      </c>
      <c r="E6" s="18" t="s">
        <v>117</v>
      </c>
      <c r="F6" s="17" t="s">
        <v>119</v>
      </c>
      <c r="G6" s="17" t="s">
        <v>116</v>
      </c>
      <c r="H6" s="19" t="s">
        <v>43</v>
      </c>
      <c r="I6" s="19" t="s">
        <v>49</v>
      </c>
      <c r="J6" s="20"/>
      <c r="K6" s="20"/>
      <c r="P6" s="1"/>
    </row>
    <row r="7" spans="1:16" ht="127.5">
      <c r="A7" s="53">
        <v>1</v>
      </c>
      <c r="B7" s="54" t="s">
        <v>123</v>
      </c>
      <c r="C7" s="55">
        <v>500</v>
      </c>
      <c r="D7" s="56" t="s">
        <v>63</v>
      </c>
      <c r="E7" s="56"/>
      <c r="F7" s="21"/>
      <c r="G7" s="21"/>
      <c r="H7" s="22"/>
      <c r="I7" s="22">
        <f>C7*H7</f>
        <v>0</v>
      </c>
      <c r="J7" s="20"/>
      <c r="K7" s="20"/>
      <c r="P7" s="1"/>
    </row>
    <row r="8" spans="1:9" ht="46.5" customHeight="1">
      <c r="A8" s="53">
        <v>2</v>
      </c>
      <c r="B8" s="54" t="s">
        <v>121</v>
      </c>
      <c r="C8" s="55">
        <v>1500</v>
      </c>
      <c r="D8" s="56" t="s">
        <v>63</v>
      </c>
      <c r="E8" s="56"/>
      <c r="F8" s="8"/>
      <c r="G8" s="8"/>
      <c r="H8" s="8"/>
      <c r="I8" s="22">
        <f>C8*H8</f>
        <v>0</v>
      </c>
    </row>
    <row r="9" spans="1:9" ht="34.5" customHeight="1">
      <c r="A9" s="53">
        <v>3</v>
      </c>
      <c r="B9" s="79" t="s">
        <v>122</v>
      </c>
      <c r="C9" s="55">
        <v>300</v>
      </c>
      <c r="D9" s="56" t="s">
        <v>63</v>
      </c>
      <c r="E9" s="56"/>
      <c r="F9" s="8"/>
      <c r="G9" s="8"/>
      <c r="H9" s="8"/>
      <c r="I9" s="22">
        <f>C9*H9</f>
        <v>0</v>
      </c>
    </row>
    <row r="10" spans="1:9" ht="35.25" customHeight="1">
      <c r="A10" s="53">
        <v>4</v>
      </c>
      <c r="B10" s="79" t="s">
        <v>114</v>
      </c>
      <c r="C10" s="55">
        <v>1000</v>
      </c>
      <c r="D10" s="56" t="s">
        <v>63</v>
      </c>
      <c r="E10" s="56"/>
      <c r="F10" s="8"/>
      <c r="G10" s="8"/>
      <c r="H10" s="8"/>
      <c r="I10" s="22">
        <f>C10*H10</f>
        <v>0</v>
      </c>
    </row>
  </sheetData>
  <sheetProtection/>
  <mergeCells count="1">
    <mergeCell ref="F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2020-06-29T06:55:33Z</cp:lastPrinted>
  <dcterms:created xsi:type="dcterms:W3CDTF">2003-05-16T10:10:29Z</dcterms:created>
  <dcterms:modified xsi:type="dcterms:W3CDTF">2020-06-29T08:57:42Z</dcterms:modified>
  <cp:category/>
  <cp:version/>
  <cp:contentType/>
  <cp:contentStatus/>
</cp:coreProperties>
</file>