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37" activeTab="4"/>
  </bookViews>
  <sheets>
    <sheet name="Informacje ogólne"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s>
  <definedNames>
    <definedName name="_xlnm.Print_Area" localSheetId="1">'część (1)'!$A$1:$H$16</definedName>
    <definedName name="_xlnm.Print_Area" localSheetId="2">'część (2)'!$A$1:$H$15</definedName>
    <definedName name="_xlnm.Print_Area" localSheetId="3">'część (3)'!$A$1:$H$11</definedName>
    <definedName name="_xlnm.Print_Area" localSheetId="4">'część (4)'!$A$1:$H$11</definedName>
    <definedName name="_xlnm.Print_Area" localSheetId="5">'część (5)'!$A$1:$I$31</definedName>
    <definedName name="_xlnm.Print_Area" localSheetId="6">'część (6)'!$A$1:$H$16</definedName>
    <definedName name="_xlnm.Print_Area" localSheetId="7">'część (7)'!$A$1:$H$21</definedName>
    <definedName name="_xlnm.Print_Area" localSheetId="0">'Informacje ogólne'!$A$1:$G$54</definedName>
  </definedNames>
  <calcPr fullCalcOnLoad="1"/>
</workbook>
</file>

<file path=xl/sharedStrings.xml><?xml version="1.0" encoding="utf-8"?>
<sst xmlns="http://schemas.openxmlformats.org/spreadsheetml/2006/main" count="226" uniqueCount="111">
  <si>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</si>
  <si>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</si>
  <si>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</si>
  <si>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</si>
  <si>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</si>
  <si>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</si>
  <si>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</si>
  <si>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</si>
  <si>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</si>
  <si>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</si>
  <si>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</si>
  <si>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</si>
  <si>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</si>
  <si>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</si>
  <si>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</si>
  <si>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</si>
  <si>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</si>
  <si>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</si>
  <si>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</si>
  <si>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</si>
  <si>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</si>
  <si>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</si>
  <si>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</si>
  <si>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</si>
  <si>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</si>
  <si>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</si>
  <si>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</si>
  <si>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</si>
  <si>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</si>
  <si>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</si>
  <si>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</si>
  <si>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</si>
  <si>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</si>
  <si>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</si>
  <si>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</si>
  <si>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</si>
  <si>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</si>
  <si>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</si>
  <si>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</si>
  <si>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</si>
  <si>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</si>
  <si>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</si>
  <si>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</si>
  <si>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rPr>
      <t>* Jeżeli wykonawca nie poda tych informacji to Zamawiający przyjmie, że wykonawca nie zamierza powierzać żadnej części zamówienia podwykonawcy</t>
    </r>
  </si>
  <si>
    <t>Załącznik nr …… do umowy</t>
  </si>
  <si>
    <t>Załącznik nr 1a do specyfikacji</t>
  </si>
  <si>
    <t>J.M</t>
  </si>
  <si>
    <t>1.</t>
  </si>
  <si>
    <t>2.</t>
  </si>
  <si>
    <t>3.</t>
  </si>
  <si>
    <t>4.</t>
  </si>
  <si>
    <t>5.</t>
  </si>
  <si>
    <t>6.</t>
  </si>
  <si>
    <t>7.</t>
  </si>
  <si>
    <t>8.</t>
  </si>
  <si>
    <t>9.</t>
  </si>
  <si>
    <t>10.</t>
  </si>
  <si>
    <t>część 6</t>
  </si>
  <si>
    <t>część 7</t>
  </si>
  <si>
    <r>
      <t xml:space="preserve">Oświadczamy, że wybór niniejszej oferty będzie prowadził do powstania u Zamawiającego obowiązku podatkowego zgodnie z przepisami o podatku od towarów i usług w zakresie*: 
………………………………………………………………………………………………………
</t>
    </r>
    <r>
      <rPr>
        <i/>
        <sz val="11"/>
        <rFont val="Garamond"/>
        <family val="1"/>
      </rPr>
      <t>*Jeżeli wykonawca nie poda powyższej informacji to Zamawiający przyjmie, że wybór oferty nie będzie prowadził do powstania u Zamawiającego obowiązku podatkowego zgodnie z przepisami o podatku od towarów i usług.</t>
    </r>
  </si>
  <si>
    <t>Nocnik basen - odporność na przesiąkanie nie mniejsza niż 3 godziny.</t>
  </si>
  <si>
    <t>Basen dla osób leżących płaski duży o pojemności 2l (dopuszczalna tolerancja pojemności +/- 10%), odporność na przesiąkanie nie mniejsza niż 3 godziny.</t>
  </si>
  <si>
    <t>Zestaw dzienny. Elementy wymienne do posiadanej strzykawki CT EXPRES, elementy muszą być kompatybilne z posiadaną strzykawką CT EXPRES i dopuszczone przez producenta strzykawki: zestaw dzienny łączący trzy źródła (2xkontrast + 1xsól fizj.) przeznaczony do stosowania max. 12 godz.</t>
  </si>
  <si>
    <t>Zestaw wielu pacjentów. Elementy wymienne do posiadanej strzykawki CT EXPRES, elementy muszą być kompatybilne z posiadaną strzykawką CT EXPRES i dopuszczone przez producenta strzykawki: zestaw wielu pacjentów do używania przez 12 godzin lub dla 20 pacjentów składający się z kasety perystaltycznej oraz przewodu zakończonego złączem luer-lock.</t>
  </si>
  <si>
    <t>Nakłuwacz do butelek. Elementy wymienne do posiadanej strzykawki CT EXPRES, elementy muszą być kompatybilne z posiadaną strzykawką CT EXPRES i dopuszczone przez producenta strzykawki: jednorazowe przekłuwacze do butelek z kontrastem w obj. 50-500 ml.</t>
  </si>
  <si>
    <t>Producent</t>
  </si>
  <si>
    <t>Opis dzierżawionego aparatu</t>
  </si>
  <si>
    <t>Okres dzierżawy</t>
  </si>
  <si>
    <t>Opis dzierżawionego aparatu
Nazwa / Typ / Akcesoria</t>
  </si>
  <si>
    <t>Czynsz dzierżawny brutto za 1 miesiąc za 1 sztukę</t>
  </si>
  <si>
    <t>miesięcy</t>
  </si>
  <si>
    <t>Moc oferowanego urządzenia (1 szt.) w watach [W]</t>
  </si>
  <si>
    <t>Założony czas pracy urządzenia (1 szt.) w godzinach [h]</t>
  </si>
  <si>
    <t>Przyjęty koszt 1 kWh [zł]</t>
  </si>
  <si>
    <t>Koszt zużycia energii elektrycznej przez 1 urządzenie</t>
  </si>
  <si>
    <t>Nazwa zamówienia:</t>
  </si>
  <si>
    <r>
      <rPr>
        <b/>
        <sz val="11"/>
        <color indexed="8"/>
        <rFont val="Garamond"/>
        <family val="1"/>
      </rPr>
      <t>Opis urządzenia:</t>
    </r>
    <r>
      <rPr>
        <sz val="11"/>
        <color indexed="8"/>
        <rFont val="Garamond"/>
        <family val="1"/>
      </rPr>
      <t xml:space="preserve">
</t>
    </r>
    <r>
      <rPr>
        <u val="single"/>
        <sz val="11"/>
        <color indexed="8"/>
        <rFont val="Garamond"/>
        <family val="1"/>
      </rPr>
      <t xml:space="preserve">Konsola główna: </t>
    </r>
    <r>
      <rPr>
        <sz val="11"/>
        <color indexed="8"/>
        <rFont val="Garamond"/>
        <family val="1"/>
      </rPr>
      <t xml:space="preserve">
1. Zasilanie 230V/50Hz;
2. Niezależne zasilanie awaryjne (UPS)  min.  90 min. przy pełnym  obciążeniu;
3. Automatyczne załączanie w przypadku braku zasilania sieciowego;
4. Awaryjny napęd ręczny głowicy;
5. Czujnik przepływu i mikrozatorów zintegrowany z napędem głowicy pompy: ultradźwiękowy wykrywający mikrozatory ≥ 0.065 cm3;
6. Wyświetlacz przepływu krwi;
7. Rozdzielczość  przepływu na ekranie  wyświetlacza: 0,01 l/min;
8. Wyświetlacz prędkości obrotowej głowicy;
9. Zakres przepływu od max.0 do 10 l/min;
10. Wypełnienie głowicy centryfugalnej 32ml;
11. Automatyczny tryb kontrolny przepływu regulowany przez bezpośrednie obracanie pokrętła kontroli prędkości (ustawiony przepływ utrzymywany jest na stałym poziomie, nawet jeżeli opór systemowy i/lub ciśnienie zmienia się podczas perfuzji);
12. Wyświetlanie obrotów;
13. Dostęny zakres obrotów  - do minimum 5000 obr/min;
14. Możliwość ustawienia limitu dolnego i górnego prędkości;
15. Możliwość ustawienia alarmu min. limitu przepływu krwi;
16. Alarm akustyczny i wizualny poziomu i mikrozatorów;
17. Masa konsoli - ok 10 kg;
</t>
    </r>
    <r>
      <rPr>
        <u val="single"/>
        <sz val="11"/>
        <color indexed="8"/>
        <rFont val="Garamond"/>
        <family val="1"/>
      </rPr>
      <t>Podgrzewacz wodny z zestawem drenów połączeniowych do oksygenatora:</t>
    </r>
    <r>
      <rPr>
        <sz val="11"/>
        <color indexed="8"/>
        <rFont val="Garamond"/>
        <family val="1"/>
      </rPr>
      <t xml:space="preserve">
1. Regulacja temperatury podgrzewacza w zakresie od 15°C do 39°C;
2. Układ zabezpieczający przed przegrzaniem powyżej 40°C;
3. Pojemność zbiornika na wodę ok 1,0l;
4. Waga urządzenia ok 20 kg;
</t>
    </r>
    <r>
      <rPr>
        <u val="single"/>
        <sz val="11"/>
        <color indexed="8"/>
        <rFont val="Garamond"/>
        <family val="1"/>
      </rPr>
      <t>Wózek jezdny do transportu całego zestawu wykonany ze stali nierdzewnej, wyposażony w 4 antystatyczne koła z hamulcami i maszt infuzyjny:</t>
    </r>
    <r>
      <rPr>
        <sz val="11"/>
        <color indexed="8"/>
        <rFont val="Garamond"/>
        <family val="1"/>
      </rPr>
      <t xml:space="preserve">
1. Dedykowany uchwyt dod mocowania oksygenatorów kompatybilnych z urządzeniem;
</t>
    </r>
    <r>
      <rPr>
        <u val="single"/>
        <sz val="11"/>
        <color indexed="8"/>
        <rFont val="Garamond"/>
        <family val="1"/>
      </rPr>
      <t>Mieszacz gazów tlen-powietrze:</t>
    </r>
    <r>
      <rPr>
        <sz val="11"/>
        <color indexed="8"/>
        <rFont val="Garamond"/>
        <family val="1"/>
      </rPr>
      <t xml:space="preserve">
1. Procentowe ustawienie mieszaniny gazów FiO2., zakres pomiarowy: 21 – 100 %;
2. Dwie skale przepływu mieszaniny gazów od 100 ml/min do 1000 ml/min oraz od 1000 ml/min do 10 000 ml/min;
3. Węże przyłączeniowe.</t>
    </r>
  </si>
  <si>
    <t>* bez kosztu zużycia energii elektrycznej</t>
  </si>
  <si>
    <t>zestaw</t>
  </si>
  <si>
    <t xml:space="preserve">Dostawa nerek, kaczek i basenów jednorazowego użytku do maceratorów Vernacare 750. </t>
  </si>
  <si>
    <t xml:space="preserve">Miska ogólnego zastosowania o pojemności ok. 3l (dopuszczalna tolerancja pojemności +/- 10%), odporność na przesiąkanie nie mniejsza niż 2 godziny. </t>
  </si>
  <si>
    <t>Dzierżawa pompy centryfugalnej wraz z zestawem niezbędnych podzespołów (konsola sterownika, napęd głowicy, napęd ręczny wraz z wysięgnikiem mocującym) (Pompa centryfugalna + Podgrzewacz + mieszalnik gazów + konsola jezdna) - 1 szt.</t>
  </si>
  <si>
    <t>Dostawa materiałów do aparatów wraz z dzierżawą urządzeń</t>
  </si>
  <si>
    <r>
      <rPr>
        <b/>
        <sz val="11"/>
        <rFont val="Garamond"/>
        <family val="1"/>
      </rPr>
      <t>Warunki serwisu:</t>
    </r>
    <r>
      <rPr>
        <sz val="11"/>
        <rFont val="Garamond"/>
        <family val="1"/>
      </rPr>
      <t xml:space="preserve">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r>
  </si>
  <si>
    <t>Zestaw jednorazowy ECMO dla dorosłych: 
- Oksygenator z  membrana dyfuzyjna;
- Oksygenator z zestawem drenów + głowica centryfugalna połączona ze sobą  fabrycznie w całość;
- Wypełnienie statyczne głowicy max 32ml;
- Wypełnienie oksygenatora max. 250ml;
- Przepływ przez oxygenator od 0,5 do 7l/min;
- Czas zastosowania min 14 dni.</t>
  </si>
  <si>
    <t>Zestaw jednorazowego użycia kompatybilny z posiadanym urządzeniem PERFORMER HT firmy RanD, stosowany do procedury chemioterapii dootrzewnowej w hipertermii.</t>
  </si>
  <si>
    <t>DFP.271.52.2019.EP</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</si>
  <si>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</si>
  <si>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Linia pacjenta. Elementy wymienne do posiadanej strzykawki CT EXPRES, elementy muszą być kompatybilne z posiadaną strzykawką CT EXPRES i dopuszczone przez producenta strzykawki: jednorazowy łącznik o dł. 120 cm z jednokierunkowym zaworem na każdy z końców linii za złączem luer-lock.</t>
  </si>
  <si>
    <t xml:space="preserve">Zestaw do ciągłych technik nerkozastępczych z hemofiltrem o powierzchni 1,0 m2, Zestaw linii tętniczo-żylnej, worek ściekowy z dolnym odpływem, dren do heparyny. Kompatybilny z oferowanym aparatem </t>
  </si>
  <si>
    <t xml:space="preserve">Zestaw do ciągłych technik nerkozastępczych z hemofiltrem o powierzchni 1,5 m2, Zestaw linii tętniczo-żylnej, worek ściekowy z dolnym odpływem, dren do heparyny. Kompatybilny z oferowanym aparatem </t>
  </si>
  <si>
    <t>Fitr do oferowanego aparatu, objętość krwi w zestawie - 125 ml (+/- 10%), objetość krwi w filtrze plazmowym  41 ml (+/-10%). Włókno plazmowe wykonane z polipropylenu. Obudowa filtra i głowicy wykonana z poliwęglanu. Filtracja 400 ml/min.</t>
  </si>
  <si>
    <t>Filtr do oferowanego aparatu o wymiarach 27x22x9 cm, objętość krwi w zestawie 189 ml, włókna wykonane z akrylonitrylu, kopolimeru metallilosulfonianu sodu oraz polietylenoiminy, filtr z heparyną</t>
  </si>
  <si>
    <t xml:space="preserve">Linia do oferowanego aparatu do podaży wapnia CA 250 </t>
  </si>
  <si>
    <t>Dodatkowy worek spustowy do do oferowanego aparatu</t>
  </si>
  <si>
    <r>
      <rPr>
        <b/>
        <sz val="11"/>
        <rFont val="Garamond"/>
        <family val="1"/>
      </rPr>
      <t>Warunki serwisu:</t>
    </r>
    <r>
      <rPr>
        <sz val="11"/>
        <rFont val="Garamond"/>
        <family val="1"/>
      </rPr>
      <t xml:space="preserve">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r>
  </si>
  <si>
    <t>Filtr jednorazowy MF do posiadanego ssaka Victoria Versa firmy Cheiron</t>
  </si>
  <si>
    <t>Zawór przerywający zasysanie do posiadanego ssaka Victoria firmy Cheiron</t>
  </si>
  <si>
    <t>Dren silikonowy 8x12 (25m) do posiadanego ssaka Victoria firmy Cheiron</t>
  </si>
  <si>
    <t>Wkład workowy 2 litry jednorazowy do posiadanego ssaka Victoria II firmy Cheiron</t>
  </si>
  <si>
    <t>Dzierżawa aparatu do ciągłych zabiegów nierkozastępczych - 2 sztuki</t>
  </si>
  <si>
    <t>Aparat do ciągłych zabiegów nierkozastępczych - 2 sztuki</t>
  </si>
  <si>
    <t>Koszt zużycia energii elektrycznej przez 2 urządzenie</t>
  </si>
  <si>
    <t>Czynsz dzierżawny brutto za 12 miesięcy za 2 sztuki</t>
  </si>
  <si>
    <t>Czynsz dzierżawny brutto za 12 miesięcy za 1 sztukę</t>
  </si>
  <si>
    <t>Pompa centryfugalna wraz z zestawem niezbędnych podzespołów (konsola sterownika, napęd głowicy, napęd ręczny wraz z wysięgnikiem mocującym) - 1 sztuka</t>
  </si>
  <si>
    <t xml:space="preserve">Oświadczamy, że zamówienie będziemy wykonywać do czasu wyczerpania kwoty wynagrodzenia umownego jednak nie dłużej  niż przez 36 miesięcy w zakresie części 1 – 4 oraz 6, nie dłużej  niż przez 12 miesięcy w zakresie części 5 i 7. 
</t>
  </si>
  <si>
    <t>Nerka</t>
  </si>
  <si>
    <r>
      <rPr>
        <b/>
        <sz val="11"/>
        <rFont val="Garamond"/>
        <family val="1"/>
      </rPr>
      <t>Opis urządzenia:</t>
    </r>
    <r>
      <rPr>
        <sz val="11"/>
        <rFont val="Garamond"/>
        <family val="1"/>
      </rPr>
      <t xml:space="preserve">
1. Aparaty fabrycznie nowe ** (** opcjonalnie (wykonawca może zaoferować aparaty nowe lub używane z nowym oprogramowaniem)
2. Aparaty używane z nowym oprogramowaniem ** (** opcjonalnie (wykonawca może zaoferować aparaty nowe lub używane z nowym oprogramowaniem)
3. Wykonywane zabiegi: SCUF,CVVH,CVVHD,CVVHF,TPE,HP
4. Możliwość wykonania zabiegu HF z równoczesną PRE i POST dylucją
5. Możliwość wykonania zabiegu HDF z równoczesną PRE i POST dylucją
6. Pompa krwi
7. Pompa i waga antykoagulantu cytrynianowego lub dodatkowego płynu suplementującego o dokładności kalibracji +/- 1g
8. Możliwość stosowania antykoagulacji cytrynianowej w zabiegach: SCUF, CVVHF, CVVHD, CVVHDF – z jednoczesną pre i postdylucją
9. Pompa i waga dializatu o dokładności kalibracji +/-1g
10. Pompa i waga substytucji o dokładności kalibracji +/-1g
11. Pompa i waga ściekowa o dokładności kalibracji +/-1g
12. System do pozaustrojowego usuwania CO2 
13. Pamięć zdarzeń do 90 godzin
14. Układ podgrzewający krew wracającą do pacjenta
15. Graficzne monitorowanie wszystkich ciśnień podczas zabiegu 
16. Możliwość wprowadzenia danych pacjenta (imię, nazwisko, waga, hematokryt)
17. Pomiar ciśnień: pobierania krwi, filtra, zwrotu krwi, odpływu z filtra, spadku ciśnienia na filtrze oraz TMP
18. Automatyczna identyfikacja założonego filtra
19. Automatyczna identyfikacja punktu pracy (dostępu naczyniowego) – praca na dodatnim lub ujemnym ciśnieniu dostępu
20. Automatyczna regulacja poziomu w komorze odpowietrzającej
21. Zacisk bezpieczeństwa na drenie powrotnym
22. Czujnik przecieku krwi 
23. Czujnik obecności powietrza we krwi
24. Archiwizacja zabiegu na zewnętrznym nośniku pamięci
25. Kolorowy ekran dotykowy min 12’’
26. Złącza RS232 oraz Ethernet do komunikacji z urządzeniami zewnętrznymi
27. Zintegrowana pompa strzykawkowa wbudowana w aparat
28. Jeden rodzaj zestawu (filtr z drenami) umożliwiajacy wykonywanie wszystkich  rodzajów terapii CRRT
29. Zabezpieczenie przed zakłóceniem przez aparat sygnału EKG i EEG
30. Aparat z oprogramowaniem współpracującym z urządzeniem typu MARS
31. Dostępność linii pediatrycznych o wypełnieniu do 60 ml
32. Dostępność filtrów o wysokim punkcie odcięcia.
33. Akumulator zasilający do 10 min
34. Dedykowana funkcja aparatu umożliwiająca czasowe odłączenie pacjenta w celu przeprowadzenia diagnostyki, badań RTG,TK itp.
35. Gwarancja produkcji części zamiennych w okresie dzierżawy.</t>
    </r>
  </si>
  <si>
    <r>
      <t>Kaczka tradycyjna o pojemności 800ml (dopuszczalna tolerancja pojemności +/- 10%), odporność na przesiąkanie nie mniejsza niż 3 godziny.</t>
    </r>
    <r>
      <rPr>
        <sz val="11"/>
        <color indexed="10"/>
        <rFont val="Garamond"/>
        <family val="1"/>
      </rPr>
      <t xml:space="preserve"> 
</t>
    </r>
    <r>
      <rPr>
        <sz val="11"/>
        <color indexed="60"/>
        <rFont val="Garamond"/>
        <family val="1"/>
      </rPr>
      <t>Zamawiający dopuszcza kaczkę o pojemności 875ml - pozstałe parametry bez zmian.</t>
    </r>
  </si>
  <si>
    <r>
      <t xml:space="preserve">Zestaw do zabiegów fotoferezy pozaustrojowej do posiadanego aparatu CellEx Photopheresis typu 107-2324130CELKPL system firmy Therakos. Zestaw składa się z oddzielnych elementów: rurki, worki, butla wirownicza, moduł kontrolujący przepływ płynów, film, w którym następuje fotoaktywacja materiału pobranego od pacjenta.
</t>
    </r>
    <r>
      <rPr>
        <sz val="11"/>
        <color indexed="60"/>
        <rFont val="Garamond"/>
        <family val="1"/>
      </rPr>
      <t>Zamawiający dopus</t>
    </r>
    <r>
      <rPr>
        <sz val="11"/>
        <color indexed="60"/>
        <rFont val="Garamond"/>
        <family val="1"/>
      </rPr>
      <t>zcza wycenę</t>
    </r>
    <r>
      <rPr>
        <sz val="11"/>
        <color indexed="60"/>
        <rFont val="Garamond"/>
        <family val="1"/>
      </rPr>
      <t xml:space="preserve"> 63 opakowań zawierających po 3 zestawy.</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</si>
</sst>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ddd\,\ d\ mmmm\ yyyy"/>
  </numFmts>
  <fonts count="83">
    <font>
      <sz val="10"/>
      <name val="Arial CE"/>
      <family val="0"/>
    </font>
    <font>
      <sz val="11"/>
      <color indexed="8"/>
      <name val="Calibri"/>
      <family val="2"/>
    </font>
    <font>
      <sz val="10"/>
      <name val="Arial"/>
      <family val="2"/>
    </font>
    <font>
      <sz val="11"/>
      <name val="Garamond"/>
      <family val="1"/>
    </font>
    <font>
      <b/>
      <sz val="11"/>
      <name val="Garamond"/>
      <family val="1"/>
    </font>
    <font>
      <i/>
      <sz val="11"/>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8"/>
      <name val="Arial"/>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0"/>
      <name val="Tahoma"/>
      <family val="2"/>
    </font>
    <font>
      <sz val="11"/>
      <name val="Book Antiqua"/>
      <family val="1"/>
    </font>
    <font>
      <b/>
      <sz val="11"/>
      <color indexed="52"/>
      <name val="Czcionka tekstu podstawowego"/>
      <family val="2"/>
    </font>
    <font>
      <sz val="12"/>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Garamond"/>
      <family val="1"/>
    </font>
    <font>
      <b/>
      <sz val="11"/>
      <color indexed="8"/>
      <name val="Garamond"/>
      <family val="1"/>
    </font>
    <font>
      <sz val="11"/>
      <color indexed="8"/>
      <name val="Garamond"/>
      <family val="1"/>
    </font>
    <font>
      <b/>
      <sz val="10"/>
      <name val="Garamond"/>
      <family val="1"/>
    </font>
    <font>
      <u val="single"/>
      <sz val="11"/>
      <color indexed="8"/>
      <name val="Garamond"/>
      <family val="1"/>
    </font>
    <font>
      <sz val="11"/>
      <color indexed="10"/>
      <name val="Garamond"/>
      <family val="1"/>
    </font>
    <font>
      <sz val="11"/>
      <color indexed="60"/>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8"/>
      <color indexed="56"/>
      <name val="Cambria"/>
      <family val="2"/>
    </font>
    <font>
      <sz val="11"/>
      <color indexed="20"/>
      <name val="Calibri"/>
      <family val="2"/>
    </font>
    <font>
      <b/>
      <sz val="9"/>
      <color indexed="8"/>
      <name val="Garamond"/>
      <family val="1"/>
    </font>
    <font>
      <b/>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sz val="18"/>
      <color theme="3"/>
      <name val="Cambria"/>
      <family val="2"/>
    </font>
    <font>
      <sz val="11"/>
      <color rgb="FF9C0006"/>
      <name val="Calibri"/>
      <family val="2"/>
    </font>
    <font>
      <b/>
      <sz val="11"/>
      <color theme="1"/>
      <name val="Garamond"/>
      <family val="1"/>
    </font>
    <font>
      <sz val="11"/>
      <color theme="1"/>
      <name val="Garamond"/>
      <family val="1"/>
    </font>
    <font>
      <sz val="11"/>
      <color rgb="FFFF0000"/>
      <name val="Garamond"/>
      <family val="1"/>
    </font>
    <font>
      <b/>
      <sz val="9"/>
      <color theme="1"/>
      <name val="Garamond"/>
      <family val="1"/>
    </font>
    <font>
      <b/>
      <sz val="11"/>
      <color rgb="FFFF0000"/>
      <name val="Garamond"/>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2" tint="-0.0999699980020523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color indexed="63"/>
      </top>
      <bottom>
        <color indexed="63"/>
      </bottom>
    </border>
    <border>
      <left style="thin"/>
      <right/>
      <top>
        <color indexed="63"/>
      </top>
      <bottom>
        <color indexed="63"/>
      </bottom>
    </border>
    <border>
      <left>
        <color indexed="63"/>
      </left>
      <right style="thin"/>
      <top>
        <color indexed="63"/>
      </top>
      <bottom>
        <color indexed="63"/>
      </bottom>
    </border>
    <border>
      <left/>
      <right/>
      <top style="thin"/>
      <bottom style="thin"/>
    </border>
    <border>
      <left style="medium"/>
      <right/>
      <top style="medium"/>
      <bottom style="medium"/>
    </border>
    <border>
      <left/>
      <right style="medium"/>
      <top style="medium"/>
      <bottom style="medium"/>
    </border>
    <border>
      <left style="thin"/>
      <right style="thin"/>
      <top style="thin"/>
      <bottom>
        <color indexed="63"/>
      </bottom>
    </border>
  </borders>
  <cellStyleXfs count="2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6" fillId="3" borderId="0" applyNumberFormat="0" applyBorder="0" applyAlignment="0" applyProtection="0"/>
    <xf numFmtId="0" fontId="56" fillId="4" borderId="0" applyNumberFormat="0" applyBorder="0" applyAlignment="0" applyProtection="0"/>
    <xf numFmtId="0" fontId="6" fillId="5" borderId="0" applyNumberFormat="0" applyBorder="0" applyAlignment="0" applyProtection="0"/>
    <xf numFmtId="0" fontId="56" fillId="6" borderId="0" applyNumberFormat="0" applyBorder="0" applyAlignment="0" applyProtection="0"/>
    <xf numFmtId="0" fontId="6" fillId="7" borderId="0" applyNumberFormat="0" applyBorder="0" applyAlignment="0" applyProtection="0"/>
    <xf numFmtId="0" fontId="56" fillId="8" borderId="0" applyNumberFormat="0" applyBorder="0" applyAlignment="0" applyProtection="0"/>
    <xf numFmtId="0" fontId="6" fillId="9" borderId="0" applyNumberFormat="0" applyBorder="0" applyAlignment="0" applyProtection="0"/>
    <xf numFmtId="0" fontId="56" fillId="10" borderId="0" applyNumberFormat="0" applyBorder="0" applyAlignment="0" applyProtection="0"/>
    <xf numFmtId="0" fontId="6" fillId="11" borderId="0" applyNumberFormat="0" applyBorder="0" applyAlignment="0" applyProtection="0"/>
    <xf numFmtId="0" fontId="56" fillId="12" borderId="0" applyNumberFormat="0" applyBorder="0" applyAlignment="0" applyProtection="0"/>
    <xf numFmtId="0" fontId="6" fillId="13" borderId="0" applyNumberFormat="0" applyBorder="0" applyAlignment="0" applyProtection="0"/>
    <xf numFmtId="0" fontId="56" fillId="14" borderId="0" applyNumberFormat="0" applyBorder="0" applyAlignment="0" applyProtection="0"/>
    <xf numFmtId="0" fontId="6" fillId="15" borderId="0" applyNumberFormat="0" applyBorder="0" applyAlignment="0" applyProtection="0"/>
    <xf numFmtId="0" fontId="56" fillId="16" borderId="0" applyNumberFormat="0" applyBorder="0" applyAlignment="0" applyProtection="0"/>
    <xf numFmtId="0" fontId="6" fillId="17" borderId="0" applyNumberFormat="0" applyBorder="0" applyAlignment="0" applyProtection="0"/>
    <xf numFmtId="0" fontId="56" fillId="18" borderId="0" applyNumberFormat="0" applyBorder="0" applyAlignment="0" applyProtection="0"/>
    <xf numFmtId="0" fontId="6" fillId="19" borderId="0" applyNumberFormat="0" applyBorder="0" applyAlignment="0" applyProtection="0"/>
    <xf numFmtId="0" fontId="56" fillId="20" borderId="0" applyNumberFormat="0" applyBorder="0" applyAlignment="0" applyProtection="0"/>
    <xf numFmtId="0" fontId="6" fillId="9" borderId="0" applyNumberFormat="0" applyBorder="0" applyAlignment="0" applyProtection="0"/>
    <xf numFmtId="0" fontId="56" fillId="21" borderId="0" applyNumberFormat="0" applyBorder="0" applyAlignment="0" applyProtection="0"/>
    <xf numFmtId="0" fontId="6" fillId="15" borderId="0" applyNumberFormat="0" applyBorder="0" applyAlignment="0" applyProtection="0"/>
    <xf numFmtId="0" fontId="56" fillId="22" borderId="0" applyNumberFormat="0" applyBorder="0" applyAlignment="0" applyProtection="0"/>
    <xf numFmtId="0" fontId="6" fillId="23" borderId="0" applyNumberFormat="0" applyBorder="0" applyAlignment="0" applyProtection="0"/>
    <xf numFmtId="0" fontId="57" fillId="24" borderId="0" applyNumberFormat="0" applyBorder="0" applyAlignment="0" applyProtection="0"/>
    <xf numFmtId="0" fontId="7" fillId="25" borderId="0" applyNumberFormat="0" applyBorder="0" applyAlignment="0" applyProtection="0"/>
    <xf numFmtId="0" fontId="57" fillId="26" borderId="0" applyNumberFormat="0" applyBorder="0" applyAlignment="0" applyProtection="0"/>
    <xf numFmtId="0" fontId="7" fillId="17" borderId="0" applyNumberFormat="0" applyBorder="0" applyAlignment="0" applyProtection="0"/>
    <xf numFmtId="0" fontId="57" fillId="27" borderId="0" applyNumberFormat="0" applyBorder="0" applyAlignment="0" applyProtection="0"/>
    <xf numFmtId="0" fontId="7" fillId="19" borderId="0" applyNumberFormat="0" applyBorder="0" applyAlignment="0" applyProtection="0"/>
    <xf numFmtId="0" fontId="57" fillId="28" borderId="0" applyNumberFormat="0" applyBorder="0" applyAlignment="0" applyProtection="0"/>
    <xf numFmtId="0" fontId="7" fillId="29" borderId="0" applyNumberFormat="0" applyBorder="0" applyAlignment="0" applyProtection="0"/>
    <xf numFmtId="0" fontId="57" fillId="30" borderId="0" applyNumberFormat="0" applyBorder="0" applyAlignment="0" applyProtection="0"/>
    <xf numFmtId="0" fontId="7" fillId="31" borderId="0" applyNumberFormat="0" applyBorder="0" applyAlignment="0" applyProtection="0"/>
    <xf numFmtId="0" fontId="57" fillId="32" borderId="0" applyNumberFormat="0" applyBorder="0" applyAlignment="0" applyProtection="0"/>
    <xf numFmtId="0" fontId="7" fillId="33" borderId="0" applyNumberFormat="0" applyBorder="0" applyAlignment="0" applyProtection="0"/>
    <xf numFmtId="0" fontId="57" fillId="34" borderId="0" applyNumberFormat="0" applyBorder="0" applyAlignment="0" applyProtection="0"/>
    <xf numFmtId="0" fontId="7" fillId="35"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57" fillId="38" borderId="0" applyNumberFormat="0" applyBorder="0" applyAlignment="0" applyProtection="0"/>
    <xf numFmtId="0" fontId="7" fillId="39" borderId="0" applyNumberFormat="0" applyBorder="0" applyAlignment="0" applyProtection="0"/>
    <xf numFmtId="0" fontId="57" fillId="40" borderId="0" applyNumberFormat="0" applyBorder="0" applyAlignment="0" applyProtection="0"/>
    <xf numFmtId="0" fontId="7" fillId="29" borderId="0" applyNumberFormat="0" applyBorder="0" applyAlignment="0" applyProtection="0"/>
    <xf numFmtId="0" fontId="57" fillId="41" borderId="0" applyNumberFormat="0" applyBorder="0" applyAlignment="0" applyProtection="0"/>
    <xf numFmtId="0" fontId="7" fillId="31" borderId="0" applyNumberFormat="0" applyBorder="0" applyAlignment="0" applyProtection="0"/>
    <xf numFmtId="0" fontId="57" fillId="42" borderId="0" applyNumberFormat="0" applyBorder="0" applyAlignment="0" applyProtection="0"/>
    <xf numFmtId="0" fontId="7" fillId="43" borderId="0" applyNumberFormat="0" applyBorder="0" applyAlignment="0" applyProtection="0"/>
    <xf numFmtId="165" fontId="0" fillId="0" borderId="0" applyFill="0" applyBorder="0" applyAlignment="0" applyProtection="0"/>
    <xf numFmtId="0" fontId="58" fillId="44" borderId="1" applyNumberFormat="0" applyAlignment="0" applyProtection="0"/>
    <xf numFmtId="0" fontId="8" fillId="13" borderId="2" applyNumberFormat="0" applyAlignment="0" applyProtection="0"/>
    <xf numFmtId="0" fontId="59" fillId="45" borderId="3" applyNumberFormat="0" applyAlignment="0" applyProtection="0"/>
    <xf numFmtId="0" fontId="9" fillId="46" borderId="4" applyNumberFormat="0" applyAlignment="0" applyProtection="0"/>
    <xf numFmtId="0" fontId="10" fillId="7" borderId="0" applyNumberFormat="0" applyBorder="0" applyAlignment="0" applyProtection="0"/>
    <xf numFmtId="0" fontId="60"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0" fillId="0" borderId="0" applyFill="0" applyBorder="0" applyAlignment="0" applyProtection="0"/>
    <xf numFmtId="43" fontId="2" fillId="0" borderId="0" applyFont="0" applyFill="0" applyBorder="0" applyAlignment="0" applyProtection="0"/>
    <xf numFmtId="166"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6" fontId="0" fillId="0" borderId="0" applyFill="0" applyBorder="0" applyAlignment="0" applyProtection="0"/>
    <xf numFmtId="43" fontId="2" fillId="0" borderId="0" applyFont="0" applyFill="0" applyBorder="0" applyAlignment="0" applyProtection="0"/>
    <xf numFmtId="166" fontId="0" fillId="0" borderId="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protection/>
    </xf>
    <xf numFmtId="0" fontId="11" fillId="0" borderId="0" applyNumberFormat="0" applyFill="0" applyBorder="0" applyProtection="0">
      <alignment vertical="top" wrapText="1"/>
    </xf>
    <xf numFmtId="0" fontId="1"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13" fillId="0" borderId="6" applyNumberFormat="0" applyFill="0" applyAlignment="0" applyProtection="0"/>
    <xf numFmtId="0" fontId="63" fillId="48" borderId="7" applyNumberFormat="0" applyAlignment="0" applyProtection="0"/>
    <xf numFmtId="0" fontId="14" fillId="49" borderId="8" applyNumberFormat="0" applyAlignment="0" applyProtection="0"/>
    <xf numFmtId="0" fontId="64" fillId="0" borderId="9" applyNumberFormat="0" applyFill="0" applyAlignment="0" applyProtection="0"/>
    <xf numFmtId="0" fontId="15" fillId="0" borderId="10" applyNumberFormat="0" applyFill="0" applyAlignment="0" applyProtection="0"/>
    <xf numFmtId="0" fontId="65" fillId="0" borderId="11" applyNumberFormat="0" applyFill="0" applyAlignment="0" applyProtection="0"/>
    <xf numFmtId="0" fontId="16" fillId="0" borderId="12" applyNumberFormat="0" applyFill="0" applyAlignment="0" applyProtection="0"/>
    <xf numFmtId="0" fontId="66" fillId="0" borderId="13" applyNumberFormat="0" applyFill="0" applyAlignment="0" applyProtection="0"/>
    <xf numFmtId="0" fontId="17" fillId="0" borderId="14" applyNumberFormat="0" applyFill="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50" borderId="0" applyNumberFormat="0" applyBorder="0" applyAlignment="0" applyProtection="0"/>
    <xf numFmtId="0" fontId="68" fillId="5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2" fillId="0" borderId="0">
      <alignment/>
      <protection/>
    </xf>
    <xf numFmtId="0" fontId="18"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vertical="top"/>
      <protection/>
    </xf>
    <xf numFmtId="0" fontId="0" fillId="0" borderId="0">
      <alignment vertical="top"/>
      <protection/>
    </xf>
    <xf numFmtId="0" fontId="0" fillId="0" borderId="0">
      <alignment/>
      <protection/>
    </xf>
    <xf numFmtId="0" fontId="2" fillId="0" borderId="0">
      <alignment/>
      <protection/>
    </xf>
    <xf numFmtId="0" fontId="0" fillId="0" borderId="0">
      <alignment vertical="top"/>
      <protection/>
    </xf>
    <xf numFmtId="0" fontId="56" fillId="0" borderId="0">
      <alignment/>
      <protection/>
    </xf>
    <xf numFmtId="0" fontId="56" fillId="0" borderId="0">
      <alignment/>
      <protection/>
    </xf>
    <xf numFmtId="0" fontId="56" fillId="0" borderId="0">
      <alignment/>
      <protection/>
    </xf>
    <xf numFmtId="0" fontId="69"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19"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6"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70" fillId="0" borderId="0">
      <alignment/>
      <protection/>
    </xf>
    <xf numFmtId="0" fontId="1"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6" fillId="0" borderId="0">
      <alignment/>
      <protection/>
    </xf>
    <xf numFmtId="0" fontId="71" fillId="45" borderId="1" applyNumberFormat="0" applyAlignment="0" applyProtection="0"/>
    <xf numFmtId="0" fontId="20" fillId="46" borderId="2"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21" fillId="0" borderId="0">
      <alignment/>
      <protection/>
    </xf>
    <xf numFmtId="0" fontId="72" fillId="0" borderId="15" applyNumberFormat="0" applyFill="0" applyAlignment="0" applyProtection="0"/>
    <xf numFmtId="0" fontId="22" fillId="0" borderId="16" applyNumberFormat="0" applyFill="0" applyAlignment="0" applyProtection="0"/>
    <xf numFmtId="167" fontId="1" fillId="0" borderId="0">
      <alignment/>
      <protection/>
    </xf>
    <xf numFmtId="165" fontId="0" fillId="0" borderId="0" applyBorder="0" applyProtection="0">
      <alignment/>
    </xf>
    <xf numFmtId="0" fontId="73" fillId="0" borderId="0" applyNumberFormat="0" applyFill="0" applyBorder="0" applyAlignment="0" applyProtection="0"/>
    <xf numFmtId="0" fontId="23" fillId="0" borderId="0" applyNumberFormat="0" applyFill="0" applyBorder="0" applyAlignment="0" applyProtection="0"/>
    <xf numFmtId="0" fontId="74" fillId="51" borderId="0" applyBorder="0" applyProtection="0">
      <alignment/>
    </xf>
    <xf numFmtId="0" fontId="75" fillId="0" borderId="0" applyNumberFormat="0" applyFill="0" applyBorder="0" applyAlignment="0" applyProtection="0"/>
    <xf numFmtId="0" fontId="24" fillId="0" borderId="0" applyNumberFormat="0" applyFill="0" applyBorder="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0" fillId="52" borderId="17" applyNumberFormat="0" applyFont="0" applyAlignment="0" applyProtection="0"/>
    <xf numFmtId="0" fontId="0"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0" fillId="0" borderId="0" applyFill="0" applyBorder="0" applyAlignment="0" applyProtection="0"/>
    <xf numFmtId="44" fontId="2" fillId="0" borderId="0" applyFont="0" applyFill="0" applyBorder="0" applyAlignment="0" applyProtection="0"/>
    <xf numFmtId="165" fontId="0" fillId="0" borderId="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5" fontId="0" fillId="0" borderId="0" applyFill="0" applyBorder="0" applyAlignment="0" applyProtection="0"/>
    <xf numFmtId="44" fontId="0" fillId="0" borderId="0" applyFont="0" applyFill="0" applyBorder="0" applyAlignment="0" applyProtection="0"/>
    <xf numFmtId="165" fontId="0" fillId="0" borderId="0" applyFill="0" applyBorder="0" applyAlignment="0" applyProtection="0"/>
    <xf numFmtId="165" fontId="0" fillId="0" borderId="0" applyFill="0" applyBorder="0" applyAlignment="0" applyProtection="0"/>
    <xf numFmtId="44" fontId="0" fillId="0" borderId="0" applyFont="0" applyFill="0" applyBorder="0" applyAlignment="0" applyProtection="0"/>
    <xf numFmtId="165" fontId="2" fillId="0" borderId="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0" fontId="26" fillId="5" borderId="0" applyNumberFormat="0" applyBorder="0" applyAlignment="0" applyProtection="0"/>
    <xf numFmtId="0" fontId="77" fillId="54" borderId="0" applyNumberFormat="0" applyBorder="0" applyAlignment="0" applyProtection="0"/>
  </cellStyleXfs>
  <cellXfs count="170">
    <xf numFmtId="0" fontId="0" fillId="0" borderId="0" xfId="0" applyAlignment="1">
      <alignment/>
    </xf>
    <xf numFmtId="0" fontId="3" fillId="0" borderId="0" xfId="0" applyFont="1" applyFill="1" applyBorder="1" applyAlignment="1" applyProtection="1">
      <alignment horizontal="left" vertical="top" wrapText="1"/>
      <protection locked="0"/>
    </xf>
    <xf numFmtId="3" fontId="3"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3"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3" fillId="0" borderId="0" xfId="0" applyNumberFormat="1" applyFont="1" applyFill="1" applyAlignment="1" applyProtection="1">
      <alignment horizontal="left" vertical="top" wrapText="1"/>
      <protection locked="0"/>
    </xf>
    <xf numFmtId="0" fontId="3" fillId="0" borderId="2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0" xfId="0" applyFont="1" applyFill="1" applyAlignment="1" applyProtection="1">
      <alignment horizontal="center" vertical="top" wrapText="1"/>
      <protection locked="0"/>
    </xf>
    <xf numFmtId="49" fontId="3"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wrapText="1"/>
      <protection locked="0"/>
    </xf>
    <xf numFmtId="3" fontId="3" fillId="0" borderId="0" xfId="0" applyNumberFormat="1" applyFont="1" applyFill="1" applyBorder="1" applyAlignment="1" applyProtection="1">
      <alignment horizontal="right" vertical="top" wrapText="1"/>
      <protection locked="0"/>
    </xf>
    <xf numFmtId="49" fontId="3" fillId="0" borderId="21" xfId="0" applyNumberFormat="1" applyFont="1" applyFill="1" applyBorder="1" applyAlignment="1" applyProtection="1">
      <alignment horizontal="left" vertical="top" wrapText="1"/>
      <protection locked="0"/>
    </xf>
    <xf numFmtId="49" fontId="3" fillId="0" borderId="0" xfId="0" applyNumberFormat="1" applyFont="1" applyFill="1" applyAlignment="1" applyProtection="1">
      <alignment horizontal="left" vertical="top" wrapText="1"/>
      <protection locked="0"/>
    </xf>
    <xf numFmtId="49" fontId="3" fillId="0" borderId="19" xfId="0" applyNumberFormat="1" applyFont="1" applyFill="1" applyBorder="1" applyAlignment="1" applyProtection="1">
      <alignment horizontal="left" vertical="top" wrapText="1"/>
      <protection locked="0"/>
    </xf>
    <xf numFmtId="3" fontId="3" fillId="0" borderId="19" xfId="0" applyNumberFormat="1" applyFont="1" applyFill="1" applyBorder="1" applyAlignment="1" applyProtection="1">
      <alignment horizontal="right" vertical="top" wrapText="1"/>
      <protection locked="0"/>
    </xf>
    <xf numFmtId="49" fontId="4" fillId="0" borderId="19" xfId="0" applyNumberFormat="1" applyFont="1" applyFill="1" applyBorder="1" applyAlignment="1" applyProtection="1">
      <alignment horizontal="left" vertical="top" wrapText="1"/>
      <protection locked="0"/>
    </xf>
    <xf numFmtId="3" fontId="4" fillId="0" borderId="19" xfId="0" applyNumberFormat="1" applyFont="1" applyFill="1" applyBorder="1" applyAlignment="1" applyProtection="1">
      <alignment horizontal="right" vertical="top" wrapText="1"/>
      <protection locked="0"/>
    </xf>
    <xf numFmtId="0" fontId="3" fillId="0" borderId="0" xfId="0" applyFont="1" applyFill="1" applyAlignment="1" applyProtection="1">
      <alignment horizontal="right" vertical="top" wrapText="1"/>
      <protection locked="0"/>
    </xf>
    <xf numFmtId="0" fontId="3" fillId="0" borderId="0" xfId="0" applyFont="1" applyFill="1" applyAlignment="1" applyProtection="1">
      <alignment horizontal="right" vertical="top"/>
      <protection locked="0"/>
    </xf>
    <xf numFmtId="1" fontId="3" fillId="0" borderId="0" xfId="0" applyNumberFormat="1" applyFont="1" applyFill="1" applyAlignment="1" applyProtection="1">
      <alignment horizontal="left" vertical="top" wrapText="1"/>
      <protection locked="0"/>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wrapText="1"/>
      <protection locked="0"/>
    </xf>
    <xf numFmtId="0" fontId="4" fillId="55" borderId="0" xfId="0" applyFont="1" applyFill="1" applyAlignment="1" applyProtection="1">
      <alignment horizontal="left" vertical="top" wrapText="1"/>
      <protection locked="0"/>
    </xf>
    <xf numFmtId="1" fontId="3" fillId="55" borderId="0" xfId="0" applyNumberFormat="1" applyFont="1" applyFill="1" applyBorder="1" applyAlignment="1" applyProtection="1">
      <alignment horizontal="left" vertical="top" wrapText="1"/>
      <protection locked="0"/>
    </xf>
    <xf numFmtId="0" fontId="3" fillId="55" borderId="0" xfId="0" applyFont="1" applyFill="1" applyBorder="1" applyAlignment="1" applyProtection="1">
      <alignment horizontal="center" vertical="top" wrapText="1"/>
      <protection locked="0"/>
    </xf>
    <xf numFmtId="0" fontId="4" fillId="55" borderId="19" xfId="0" applyFont="1" applyFill="1" applyBorder="1" applyAlignment="1" applyProtection="1">
      <alignment horizontal="left" vertical="top" wrapText="1"/>
      <protection locked="0"/>
    </xf>
    <xf numFmtId="44" fontId="3" fillId="55" borderId="22" xfId="0" applyNumberFormat="1" applyFont="1" applyFill="1" applyBorder="1" applyAlignment="1" applyProtection="1">
      <alignment horizontal="left" vertical="top" wrapText="1"/>
      <protection locked="0"/>
    </xf>
    <xf numFmtId="0" fontId="3" fillId="55" borderId="0" xfId="0" applyFont="1" applyFill="1" applyAlignment="1" applyProtection="1">
      <alignment horizontal="left" vertical="top" wrapText="1"/>
      <protection locked="0"/>
    </xf>
    <xf numFmtId="1" fontId="3" fillId="55" borderId="0" xfId="0" applyNumberFormat="1" applyFont="1" applyFill="1" applyAlignment="1" applyProtection="1">
      <alignment horizontal="left" vertical="top" wrapText="1"/>
      <protection locked="0"/>
    </xf>
    <xf numFmtId="0" fontId="3" fillId="55" borderId="0" xfId="0" applyFont="1" applyFill="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xf>
    <xf numFmtId="44" fontId="3" fillId="0" borderId="0" xfId="252" applyNumberFormat="1" applyFont="1" applyFill="1" applyBorder="1" applyAlignment="1" applyProtection="1">
      <alignment horizontal="right" vertical="center" wrapText="1"/>
      <protection locked="0"/>
    </xf>
    <xf numFmtId="0" fontId="3" fillId="55" borderId="19" xfId="0" applyFont="1" applyFill="1" applyBorder="1" applyAlignment="1" applyProtection="1">
      <alignment horizontal="left" vertical="center" wrapText="1"/>
      <protection locked="0"/>
    </xf>
    <xf numFmtId="44" fontId="3" fillId="0" borderId="0" xfId="252" applyNumberFormat="1" applyFont="1" applyFill="1" applyBorder="1" applyAlignment="1" applyProtection="1">
      <alignment horizontal="left" vertical="center" wrapText="1"/>
      <protection locked="0"/>
    </xf>
    <xf numFmtId="44" fontId="3" fillId="0" borderId="0" xfId="0" applyNumberFormat="1" applyFont="1" applyBorder="1" applyAlignment="1">
      <alignment horizontal="left" vertical="center" wrapText="1"/>
    </xf>
    <xf numFmtId="0" fontId="4" fillId="55" borderId="19"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44" fontId="3" fillId="0" borderId="19" xfId="0" applyNumberFormat="1" applyFont="1" applyFill="1" applyBorder="1" applyAlignment="1" applyProtection="1">
      <alignment horizontal="left" vertical="center" wrapText="1"/>
      <protection locked="0"/>
    </xf>
    <xf numFmtId="0" fontId="3" fillId="55" borderId="19" xfId="0" applyFont="1" applyFill="1" applyBorder="1" applyAlignment="1">
      <alignment horizontal="left" vertical="center" wrapText="1"/>
    </xf>
    <xf numFmtId="0" fontId="78" fillId="0" borderId="19" xfId="131" applyFont="1" applyFill="1" applyBorder="1" applyAlignment="1">
      <alignment horizontal="center" vertical="center"/>
      <protection/>
    </xf>
    <xf numFmtId="3" fontId="3" fillId="56" borderId="19" xfId="230" applyNumberFormat="1" applyFont="1" applyFill="1" applyBorder="1" applyAlignment="1">
      <alignment horizontal="left" vertical="center" wrapText="1"/>
      <protection/>
    </xf>
    <xf numFmtId="44" fontId="3" fillId="55" borderId="19"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locked="0"/>
    </xf>
    <xf numFmtId="0" fontId="4" fillId="55" borderId="19" xfId="0" applyFont="1" applyFill="1" applyBorder="1" applyAlignment="1">
      <alignment horizontal="center" vertical="center" wrapText="1"/>
    </xf>
    <xf numFmtId="3" fontId="3" fillId="0" borderId="19" xfId="0" applyNumberFormat="1" applyFont="1" applyFill="1" applyBorder="1" applyAlignment="1" applyProtection="1">
      <alignment horizontal="left" vertical="center" wrapText="1"/>
      <protection locked="0"/>
    </xf>
    <xf numFmtId="0" fontId="4" fillId="57" borderId="19" xfId="0" applyFont="1" applyFill="1" applyBorder="1" applyAlignment="1" applyProtection="1">
      <alignment horizontal="left" vertical="center" wrapText="1"/>
      <protection locked="0"/>
    </xf>
    <xf numFmtId="0" fontId="79" fillId="0" borderId="22" xfId="0" applyFont="1" applyFill="1" applyBorder="1" applyAlignment="1" applyProtection="1">
      <alignment horizontal="left" vertical="top" wrapText="1"/>
      <protection locked="0"/>
    </xf>
    <xf numFmtId="44" fontId="79" fillId="0" borderId="19"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vertical="center" wrapText="1"/>
      <protection/>
    </xf>
    <xf numFmtId="3"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vertical="top" wrapText="1"/>
      <protection locked="0"/>
    </xf>
    <xf numFmtId="0" fontId="78" fillId="0" borderId="19" xfId="0" applyFont="1" applyFill="1" applyBorder="1" applyAlignment="1" applyProtection="1">
      <alignment horizontal="left" vertical="top" wrapText="1"/>
      <protection locked="0"/>
    </xf>
    <xf numFmtId="4" fontId="79" fillId="0" borderId="19" xfId="0" applyNumberFormat="1" applyFont="1" applyFill="1" applyBorder="1" applyAlignment="1" applyProtection="1">
      <alignment horizontal="left" vertical="top" wrapText="1" shrinkToFit="1"/>
      <protection locked="0"/>
    </xf>
    <xf numFmtId="0" fontId="3" fillId="0" borderId="0" xfId="0" applyFont="1" applyFill="1" applyAlignment="1" applyProtection="1">
      <alignment vertical="top" wrapText="1"/>
      <protection locked="0"/>
    </xf>
    <xf numFmtId="0" fontId="4" fillId="57" borderId="23" xfId="0" applyFont="1" applyFill="1" applyBorder="1" applyAlignment="1" applyProtection="1">
      <alignment horizontal="left" vertical="top" wrapText="1"/>
      <protection locked="0"/>
    </xf>
    <xf numFmtId="0" fontId="80" fillId="55" borderId="19" xfId="0" applyFont="1" applyFill="1" applyBorder="1" applyAlignment="1" applyProtection="1">
      <alignment horizontal="left" vertical="center" wrapText="1"/>
      <protection locked="0"/>
    </xf>
    <xf numFmtId="4" fontId="79" fillId="0" borderId="24" xfId="0" applyNumberFormat="1" applyFont="1" applyFill="1" applyBorder="1" applyAlignment="1" applyProtection="1">
      <alignment horizontal="center" vertical="top" wrapText="1" shrinkToFit="1"/>
      <protection locked="0"/>
    </xf>
    <xf numFmtId="3" fontId="79" fillId="0" borderId="19" xfId="0" applyNumberFormat="1" applyFont="1" applyFill="1" applyBorder="1" applyAlignment="1" applyProtection="1">
      <alignment horizontal="center" vertical="top" wrapText="1"/>
      <protection locked="0"/>
    </xf>
    <xf numFmtId="0" fontId="78" fillId="0" borderId="19" xfId="0" applyFont="1" applyFill="1" applyBorder="1" applyAlignment="1" applyProtection="1">
      <alignment horizontal="center" vertical="center" wrapText="1"/>
      <protection locked="0"/>
    </xf>
    <xf numFmtId="0" fontId="4" fillId="57" borderId="19" xfId="0" applyFont="1" applyFill="1" applyBorder="1" applyAlignment="1" applyProtection="1">
      <alignment horizontal="center" vertical="center" wrapText="1"/>
      <protection locked="0"/>
    </xf>
    <xf numFmtId="1" fontId="4" fillId="57" borderId="19" xfId="0" applyNumberFormat="1" applyFont="1" applyFill="1" applyBorder="1" applyAlignment="1" applyProtection="1">
      <alignment horizontal="center" vertical="center" wrapText="1"/>
      <protection locked="0"/>
    </xf>
    <xf numFmtId="0" fontId="79" fillId="57" borderId="19" xfId="0" applyFont="1" applyFill="1" applyBorder="1" applyAlignment="1" applyProtection="1">
      <alignment horizontal="left" vertical="top" wrapText="1"/>
      <protection locked="0"/>
    </xf>
    <xf numFmtId="0" fontId="78" fillId="0" borderId="0" xfId="0" applyFont="1" applyFill="1" applyBorder="1" applyAlignment="1" applyProtection="1">
      <alignment horizontal="center" vertical="center" wrapText="1"/>
      <protection locked="0"/>
    </xf>
    <xf numFmtId="164" fontId="79" fillId="0" borderId="24" xfId="70" applyNumberFormat="1" applyFont="1" applyFill="1" applyBorder="1" applyAlignment="1" applyProtection="1">
      <alignment horizontal="center" vertical="top" wrapText="1"/>
      <protection locked="0"/>
    </xf>
    <xf numFmtId="0" fontId="79" fillId="0" borderId="24" xfId="0" applyFont="1" applyFill="1" applyBorder="1" applyAlignment="1" applyProtection="1">
      <alignment horizontal="center" vertical="top" wrapText="1"/>
      <protection locked="0"/>
    </xf>
    <xf numFmtId="4" fontId="79" fillId="0" borderId="25" xfId="0" applyNumberFormat="1" applyFont="1" applyFill="1" applyBorder="1" applyAlignment="1" applyProtection="1">
      <alignment horizontal="center" vertical="top" wrapText="1" shrinkToFit="1"/>
      <protection locked="0"/>
    </xf>
    <xf numFmtId="4" fontId="79" fillId="0" borderId="0" xfId="0" applyNumberFormat="1" applyFont="1" applyFill="1" applyBorder="1" applyAlignment="1" applyProtection="1">
      <alignment horizontal="center" vertical="top" wrapText="1" shrinkToFit="1"/>
      <protection locked="0"/>
    </xf>
    <xf numFmtId="4" fontId="79" fillId="0" borderId="26" xfId="0" applyNumberFormat="1" applyFont="1" applyFill="1" applyBorder="1" applyAlignment="1" applyProtection="1">
      <alignment horizontal="center" vertical="top" wrapText="1" shrinkToFit="1"/>
      <protection locked="0"/>
    </xf>
    <xf numFmtId="0" fontId="78" fillId="0" borderId="22" xfId="0" applyFont="1" applyFill="1" applyBorder="1" applyAlignment="1" applyProtection="1">
      <alignment horizontal="center" vertical="center" wrapText="1"/>
      <protection locked="0"/>
    </xf>
    <xf numFmtId="1" fontId="78" fillId="0" borderId="19" xfId="0" applyNumberFormat="1" applyFont="1" applyFill="1" applyBorder="1" applyAlignment="1" applyProtection="1">
      <alignment horizontal="left" vertical="top" wrapText="1"/>
      <protection locked="0"/>
    </xf>
    <xf numFmtId="3" fontId="79" fillId="56" borderId="19" xfId="230" applyNumberFormat="1" applyFont="1" applyFill="1" applyBorder="1" applyAlignment="1">
      <alignment horizontal="left" vertical="center" wrapText="1"/>
      <protection/>
    </xf>
    <xf numFmtId="0" fontId="4" fillId="58" borderId="19" xfId="0" applyFont="1" applyFill="1" applyBorder="1" applyAlignment="1" applyProtection="1">
      <alignment horizontal="left" vertical="top" wrapText="1"/>
      <protection locked="0"/>
    </xf>
    <xf numFmtId="0" fontId="4" fillId="57" borderId="19" xfId="0" applyFont="1" applyFill="1" applyBorder="1" applyAlignment="1" applyProtection="1">
      <alignment horizontal="center" vertical="center" wrapText="1"/>
      <protection locked="0"/>
    </xf>
    <xf numFmtId="0" fontId="79" fillId="0" borderId="19" xfId="70" applyNumberFormat="1" applyFont="1" applyFill="1" applyBorder="1" applyAlignment="1" applyProtection="1">
      <alignment horizontal="left" vertical="center" wrapText="1"/>
      <protection locked="0"/>
    </xf>
    <xf numFmtId="0" fontId="79" fillId="0" borderId="19" xfId="70" applyNumberFormat="1" applyFont="1" applyFill="1" applyBorder="1" applyAlignment="1" applyProtection="1">
      <alignment horizontal="left" vertical="top" wrapText="1"/>
      <protection locked="0"/>
    </xf>
    <xf numFmtId="164" fontId="4" fillId="57" borderId="19" xfId="70" applyNumberFormat="1" applyFont="1" applyFill="1" applyBorder="1" applyAlignment="1" applyProtection="1">
      <alignment horizontal="center" vertical="center" wrapText="1"/>
      <protection locked="0"/>
    </xf>
    <xf numFmtId="0" fontId="4" fillId="57" borderId="19" xfId="0" applyFont="1" applyFill="1" applyBorder="1" applyAlignment="1">
      <alignment horizontal="center" vertical="center" wrapText="1"/>
    </xf>
    <xf numFmtId="0" fontId="78" fillId="57" borderId="19" xfId="0" applyFont="1" applyFill="1" applyBorder="1" applyAlignment="1" applyProtection="1">
      <alignment horizontal="center" vertical="center" wrapText="1"/>
      <protection locked="0"/>
    </xf>
    <xf numFmtId="164" fontId="78" fillId="57" borderId="21" xfId="70" applyNumberFormat="1" applyFont="1" applyFill="1" applyBorder="1" applyAlignment="1" applyProtection="1">
      <alignment horizontal="center" vertical="center" wrapText="1"/>
      <protection locked="0"/>
    </xf>
    <xf numFmtId="0" fontId="79" fillId="57" borderId="22" xfId="0" applyFont="1" applyFill="1" applyBorder="1" applyAlignment="1" applyProtection="1">
      <alignment horizontal="center" vertical="center" wrapText="1"/>
      <protection locked="0"/>
    </xf>
    <xf numFmtId="0" fontId="4" fillId="0" borderId="0" xfId="0" applyFont="1" applyFill="1" applyAlignment="1" applyProtection="1">
      <alignment horizontal="left" vertical="top"/>
      <protection locked="0"/>
    </xf>
    <xf numFmtId="0" fontId="78" fillId="0" borderId="19" xfId="0" applyFont="1" applyFill="1" applyBorder="1" applyAlignment="1" applyProtection="1">
      <alignment horizontal="center" vertical="center" wrapText="1"/>
      <protection locked="0"/>
    </xf>
    <xf numFmtId="44" fontId="79" fillId="0" borderId="19" xfId="0" applyNumberFormat="1" applyFont="1" applyFill="1" applyBorder="1" applyAlignment="1" applyProtection="1">
      <alignment horizontal="left" vertical="top" wrapText="1"/>
      <protection locked="0"/>
    </xf>
    <xf numFmtId="4" fontId="79" fillId="0" borderId="19" xfId="0" applyNumberFormat="1" applyFont="1" applyFill="1" applyBorder="1" applyAlignment="1" applyProtection="1">
      <alignment horizontal="left" vertical="top" wrapText="1" shrinkToFit="1"/>
      <protection locked="0"/>
    </xf>
    <xf numFmtId="0" fontId="79" fillId="0" borderId="19" xfId="0" applyFont="1" applyFill="1" applyBorder="1" applyAlignment="1" applyProtection="1">
      <alignment horizontal="left" vertical="center" wrapText="1"/>
      <protection locked="0"/>
    </xf>
    <xf numFmtId="3" fontId="3" fillId="0" borderId="19" xfId="0" applyNumberFormat="1" applyFont="1" applyFill="1" applyBorder="1" applyAlignment="1" applyProtection="1">
      <alignment horizontal="left" vertical="center" wrapText="1"/>
      <protection/>
    </xf>
    <xf numFmtId="0" fontId="79" fillId="0" borderId="0" xfId="0" applyFont="1" applyFill="1" applyBorder="1" applyAlignment="1" applyProtection="1">
      <alignment horizontal="left" vertical="center" wrapText="1"/>
      <protection locked="0"/>
    </xf>
    <xf numFmtId="0" fontId="81" fillId="59" borderId="19" xfId="0" applyFont="1" applyFill="1" applyBorder="1" applyAlignment="1">
      <alignment horizontal="left" vertical="center" wrapText="1"/>
    </xf>
    <xf numFmtId="164" fontId="79" fillId="0" borderId="19" xfId="70" applyNumberFormat="1" applyFont="1" applyFill="1" applyBorder="1" applyAlignment="1" applyProtection="1">
      <alignment vertical="top" wrapText="1"/>
      <protection locked="0"/>
    </xf>
    <xf numFmtId="1" fontId="78" fillId="0" borderId="21" xfId="0" applyNumberFormat="1" applyFont="1" applyFill="1" applyBorder="1" applyAlignment="1" applyProtection="1">
      <alignment horizontal="left" vertical="center" wrapText="1"/>
      <protection locked="0"/>
    </xf>
    <xf numFmtId="3" fontId="3" fillId="0" borderId="19" xfId="0" applyNumberFormat="1" applyFont="1" applyFill="1" applyBorder="1" applyAlignment="1" applyProtection="1">
      <alignment horizontal="center" vertical="center" wrapText="1"/>
      <protection locked="0"/>
    </xf>
    <xf numFmtId="4" fontId="3" fillId="0" borderId="19" xfId="0" applyNumberFormat="1" applyFont="1" applyFill="1" applyBorder="1" applyAlignment="1" applyProtection="1">
      <alignment horizontal="center" vertical="center" wrapText="1"/>
      <protection locked="0"/>
    </xf>
    <xf numFmtId="0" fontId="4" fillId="57" borderId="19" xfId="0" applyFont="1" applyFill="1" applyBorder="1" applyAlignment="1" applyProtection="1">
      <alignment horizontal="center" vertical="top" wrapText="1"/>
      <protection locked="0"/>
    </xf>
    <xf numFmtId="3" fontId="79" fillId="0" borderId="19" xfId="0" applyNumberFormat="1" applyFont="1" applyFill="1" applyBorder="1" applyAlignment="1" applyProtection="1">
      <alignment horizontal="left" vertical="center" wrapText="1"/>
      <protection locked="0"/>
    </xf>
    <xf numFmtId="4" fontId="79" fillId="0" borderId="19" xfId="0" applyNumberFormat="1" applyFont="1" applyFill="1" applyBorder="1" applyAlignment="1" applyProtection="1">
      <alignment horizontal="left" vertical="center" wrapText="1"/>
      <protection locked="0"/>
    </xf>
    <xf numFmtId="0" fontId="82" fillId="0" borderId="20" xfId="0" applyFont="1" applyFill="1" applyBorder="1" applyAlignment="1" applyProtection="1">
      <alignment horizontal="center" vertical="center" wrapText="1"/>
      <protection locked="0"/>
    </xf>
    <xf numFmtId="0" fontId="80" fillId="55" borderId="25" xfId="0" applyFont="1" applyFill="1" applyBorder="1" applyAlignment="1" applyProtection="1">
      <alignment horizontal="left" vertical="top" wrapText="1"/>
      <protection locked="0"/>
    </xf>
    <xf numFmtId="0" fontId="80" fillId="55" borderId="0" xfId="0" applyFont="1" applyFill="1" applyBorder="1" applyAlignment="1" applyProtection="1">
      <alignment horizontal="left" vertical="top" wrapText="1"/>
      <protection locked="0"/>
    </xf>
    <xf numFmtId="44" fontId="3" fillId="0" borderId="21" xfId="252" applyNumberFormat="1" applyFont="1" applyFill="1" applyBorder="1" applyAlignment="1" applyProtection="1">
      <alignment horizontal="center" vertical="center" wrapText="1"/>
      <protection locked="0"/>
    </xf>
    <xf numFmtId="44" fontId="3" fillId="0" borderId="22" xfId="252"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49" fontId="3" fillId="0" borderId="19" xfId="0" applyNumberFormat="1" applyFont="1" applyFill="1" applyBorder="1" applyAlignment="1" applyProtection="1">
      <alignment horizontal="left" vertical="top" wrapText="1"/>
      <protection locked="0"/>
    </xf>
    <xf numFmtId="49" fontId="3" fillId="0" borderId="21" xfId="0" applyNumberFormat="1" applyFont="1" applyFill="1" applyBorder="1" applyAlignment="1" applyProtection="1">
      <alignment horizontal="left" vertical="top" wrapText="1"/>
      <protection locked="0"/>
    </xf>
    <xf numFmtId="49" fontId="3" fillId="0" borderId="22" xfId="0" applyNumberFormat="1" applyFont="1" applyFill="1" applyBorder="1" applyAlignment="1" applyProtection="1">
      <alignment horizontal="left" vertical="top" wrapText="1"/>
      <protection locked="0"/>
    </xf>
    <xf numFmtId="49" fontId="4" fillId="0" borderId="21" xfId="0" applyNumberFormat="1"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44" fontId="3" fillId="0" borderId="20" xfId="252" applyNumberFormat="1" applyFont="1" applyFill="1" applyBorder="1" applyAlignment="1" applyProtection="1">
      <alignment horizontal="left" vertical="center" wrapText="1"/>
      <protection locked="0"/>
    </xf>
    <xf numFmtId="44" fontId="3" fillId="0" borderId="20" xfId="0" applyNumberFormat="1" applyFont="1" applyBorder="1" applyAlignment="1">
      <alignment horizontal="left" vertical="center" wrapText="1"/>
    </xf>
    <xf numFmtId="49" fontId="3" fillId="0" borderId="27" xfId="0" applyNumberFormat="1" applyFont="1" applyFill="1" applyBorder="1" applyAlignment="1" applyProtection="1">
      <alignment horizontal="left" vertical="top" wrapText="1"/>
      <protection locked="0"/>
    </xf>
    <xf numFmtId="0" fontId="4" fillId="57" borderId="19"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top" wrapText="1"/>
      <protection locked="0"/>
    </xf>
    <xf numFmtId="0" fontId="4" fillId="0" borderId="21" xfId="0" applyFont="1" applyFill="1" applyBorder="1" applyAlignment="1" applyProtection="1">
      <alignment horizontal="center" vertical="top" wrapText="1"/>
      <protection locked="0"/>
    </xf>
    <xf numFmtId="0" fontId="4" fillId="0" borderId="22" xfId="0" applyFont="1" applyFill="1" applyBorder="1" applyAlignment="1" applyProtection="1">
      <alignment horizontal="center" vertical="top" wrapText="1"/>
      <protection locked="0"/>
    </xf>
    <xf numFmtId="3" fontId="4" fillId="57" borderId="28" xfId="0" applyNumberFormat="1" applyFont="1" applyFill="1" applyBorder="1" applyAlignment="1" applyProtection="1">
      <alignment horizontal="left" vertical="top" wrapText="1"/>
      <protection locked="0"/>
    </xf>
    <xf numFmtId="0" fontId="3" fillId="57" borderId="29"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Alignment="1" applyProtection="1">
      <alignment horizontal="justify" vertical="top" wrapText="1"/>
      <protection locked="0"/>
    </xf>
    <xf numFmtId="0" fontId="3" fillId="0" borderId="0" xfId="0" applyFont="1" applyAlignment="1">
      <alignment horizontal="justify" vertical="top" wrapText="1"/>
    </xf>
    <xf numFmtId="0" fontId="3" fillId="0" borderId="0" xfId="0" applyFont="1" applyFill="1" applyAlignment="1">
      <alignment vertical="top" wrapText="1"/>
    </xf>
    <xf numFmtId="0" fontId="3" fillId="0" borderId="0" xfId="0" applyFont="1" applyFill="1" applyAlignment="1" applyProtection="1">
      <alignment horizontal="right" vertical="top" wrapText="1"/>
      <protection locked="0"/>
    </xf>
    <xf numFmtId="0" fontId="82" fillId="0" borderId="30" xfId="0" applyFont="1" applyFill="1" applyBorder="1" applyAlignment="1" applyProtection="1">
      <alignment horizontal="center" vertical="center" wrapText="1"/>
      <protection locked="0"/>
    </xf>
    <xf numFmtId="0" fontId="82" fillId="0" borderId="24" xfId="0" applyFont="1" applyFill="1" applyBorder="1" applyAlignment="1" applyProtection="1">
      <alignment horizontal="center" vertical="center" wrapText="1"/>
      <protection locked="0"/>
    </xf>
    <xf numFmtId="0" fontId="82" fillId="0" borderId="20" xfId="0" applyFont="1" applyFill="1" applyBorder="1" applyAlignment="1" applyProtection="1">
      <alignment horizontal="center" vertical="center" wrapText="1"/>
      <protection locked="0"/>
    </xf>
    <xf numFmtId="44" fontId="79" fillId="0" borderId="19" xfId="0" applyNumberFormat="1" applyFont="1" applyFill="1" applyBorder="1" applyAlignment="1" applyProtection="1">
      <alignment horizontal="left" vertical="center" wrapText="1"/>
      <protection locked="0"/>
    </xf>
    <xf numFmtId="0" fontId="27" fillId="0" borderId="19" xfId="0" applyFont="1" applyFill="1" applyBorder="1" applyAlignment="1">
      <alignment horizontal="left" vertical="center" wrapText="1"/>
    </xf>
    <xf numFmtId="164" fontId="79" fillId="0" borderId="30" xfId="70" applyNumberFormat="1" applyFont="1" applyFill="1" applyBorder="1" applyAlignment="1" applyProtection="1">
      <alignment horizontal="center" vertical="top" wrapText="1"/>
      <protection locked="0"/>
    </xf>
    <xf numFmtId="164" fontId="79" fillId="0" borderId="24" xfId="70" applyNumberFormat="1" applyFont="1" applyFill="1" applyBorder="1" applyAlignment="1" applyProtection="1">
      <alignment horizontal="center" vertical="top" wrapText="1"/>
      <protection locked="0"/>
    </xf>
    <xf numFmtId="164" fontId="79" fillId="0" borderId="20" xfId="70" applyNumberFormat="1" applyFont="1" applyFill="1" applyBorder="1" applyAlignment="1" applyProtection="1">
      <alignment horizontal="center" vertical="top" wrapText="1"/>
      <protection locked="0"/>
    </xf>
    <xf numFmtId="0" fontId="79" fillId="0" borderId="30" xfId="0" applyFont="1" applyFill="1" applyBorder="1" applyAlignment="1" applyProtection="1">
      <alignment horizontal="center" vertical="top" wrapText="1"/>
      <protection locked="0"/>
    </xf>
    <xf numFmtId="0" fontId="79" fillId="0" borderId="24" xfId="0" applyFont="1" applyFill="1" applyBorder="1" applyAlignment="1" applyProtection="1">
      <alignment horizontal="center" vertical="top" wrapText="1"/>
      <protection locked="0"/>
    </xf>
    <xf numFmtId="0" fontId="79" fillId="0" borderId="20" xfId="0" applyFont="1" applyFill="1" applyBorder="1" applyAlignment="1" applyProtection="1">
      <alignment horizontal="center" vertical="top" wrapText="1"/>
      <protection locked="0"/>
    </xf>
    <xf numFmtId="4" fontId="79" fillId="0" borderId="30" xfId="0" applyNumberFormat="1" applyFont="1" applyFill="1" applyBorder="1" applyAlignment="1" applyProtection="1">
      <alignment horizontal="center" vertical="top" wrapText="1" shrinkToFit="1"/>
      <protection locked="0"/>
    </xf>
    <xf numFmtId="4" fontId="79" fillId="0" borderId="24" xfId="0" applyNumberFormat="1" applyFont="1" applyFill="1" applyBorder="1" applyAlignment="1" applyProtection="1">
      <alignment horizontal="center" vertical="top" wrapText="1" shrinkToFit="1"/>
      <protection locked="0"/>
    </xf>
    <xf numFmtId="4" fontId="79" fillId="0" borderId="20" xfId="0" applyNumberFormat="1" applyFont="1" applyFill="1" applyBorder="1" applyAlignment="1" applyProtection="1">
      <alignment horizontal="center" vertical="top" wrapText="1" shrinkToFit="1"/>
      <protection locked="0"/>
    </xf>
    <xf numFmtId="0" fontId="80" fillId="55" borderId="0" xfId="0" applyFont="1" applyFill="1" applyAlignment="1" applyProtection="1">
      <alignment horizontal="left" vertical="top" wrapText="1"/>
      <protection locked="0"/>
    </xf>
    <xf numFmtId="0" fontId="3" fillId="0" borderId="30" xfId="0" applyFont="1" applyBorder="1" applyAlignment="1">
      <alignment horizontal="left" vertical="top" wrapText="1"/>
    </xf>
    <xf numFmtId="0" fontId="3" fillId="0" borderId="24" xfId="0" applyFont="1" applyBorder="1" applyAlignment="1">
      <alignment horizontal="left" vertical="top" wrapText="1"/>
    </xf>
    <xf numFmtId="0" fontId="3" fillId="0" borderId="20" xfId="0" applyFont="1" applyBorder="1" applyAlignment="1">
      <alignment horizontal="left" vertical="top" wrapText="1"/>
    </xf>
    <xf numFmtId="0" fontId="4" fillId="57" borderId="19" xfId="0" applyFont="1" applyFill="1" applyBorder="1" applyAlignment="1" applyProtection="1">
      <alignment horizontal="center" vertical="center" wrapText="1"/>
      <protection locked="0"/>
    </xf>
    <xf numFmtId="0" fontId="27" fillId="57" borderId="19" xfId="0" applyFont="1" applyFill="1" applyBorder="1" applyAlignment="1">
      <alignment horizontal="center" vertical="center" wrapText="1"/>
    </xf>
    <xf numFmtId="164" fontId="78" fillId="57" borderId="21" xfId="70" applyNumberFormat="1" applyFont="1" applyFill="1" applyBorder="1" applyAlignment="1" applyProtection="1">
      <alignment horizontal="center" vertical="center" wrapText="1"/>
      <protection locked="0"/>
    </xf>
    <xf numFmtId="164" fontId="78" fillId="57" borderId="22" xfId="70" applyNumberFormat="1" applyFont="1" applyFill="1" applyBorder="1" applyAlignment="1" applyProtection="1">
      <alignment horizontal="center" vertical="center" wrapText="1"/>
      <protection locked="0"/>
    </xf>
    <xf numFmtId="0" fontId="78" fillId="0" borderId="30" xfId="0" applyFont="1" applyFill="1" applyBorder="1" applyAlignment="1" applyProtection="1">
      <alignment horizontal="center" vertical="top" wrapText="1"/>
      <protection locked="0"/>
    </xf>
    <xf numFmtId="0" fontId="78" fillId="0" borderId="24" xfId="0" applyFont="1" applyFill="1" applyBorder="1" applyAlignment="1" applyProtection="1">
      <alignment horizontal="center" vertical="top" wrapText="1"/>
      <protection locked="0"/>
    </xf>
    <xf numFmtId="0" fontId="78" fillId="0" borderId="20" xfId="0" applyFont="1" applyFill="1" applyBorder="1" applyAlignment="1" applyProtection="1">
      <alignment horizontal="center" vertical="top" wrapText="1"/>
      <protection locked="0"/>
    </xf>
    <xf numFmtId="44" fontId="79" fillId="0" borderId="19" xfId="0" applyNumberFormat="1" applyFont="1" applyFill="1" applyBorder="1" applyAlignment="1" applyProtection="1">
      <alignment horizontal="left" vertical="top" wrapText="1"/>
      <protection locked="0"/>
    </xf>
    <xf numFmtId="0" fontId="27" fillId="0" borderId="19" xfId="0" applyFont="1" applyFill="1" applyBorder="1" applyAlignment="1">
      <alignment wrapText="1"/>
    </xf>
    <xf numFmtId="0" fontId="78" fillId="0" borderId="19" xfId="0" applyFont="1" applyFill="1" applyBorder="1" applyAlignment="1" applyProtection="1">
      <alignment horizontal="center" vertical="center" wrapText="1"/>
      <protection locked="0"/>
    </xf>
    <xf numFmtId="0" fontId="30" fillId="0" borderId="19" xfId="0" applyFont="1" applyBorder="1" applyAlignment="1">
      <alignment horizontal="center" vertical="center" wrapText="1"/>
    </xf>
    <xf numFmtId="49" fontId="29" fillId="0" borderId="30" xfId="0" applyNumberFormat="1" applyFont="1" applyFill="1" applyBorder="1" applyAlignment="1" applyProtection="1">
      <alignment horizontal="left" vertical="top" wrapText="1"/>
      <protection locked="0"/>
    </xf>
    <xf numFmtId="49" fontId="79" fillId="0" borderId="20" xfId="0" applyNumberFormat="1" applyFont="1" applyFill="1" applyBorder="1" applyAlignment="1" applyProtection="1">
      <alignment horizontal="left" vertical="top" wrapText="1"/>
      <protection locked="0"/>
    </xf>
    <xf numFmtId="164" fontId="79" fillId="0" borderId="19" xfId="70" applyNumberFormat="1" applyFont="1" applyFill="1" applyBorder="1" applyAlignment="1" applyProtection="1">
      <alignment horizontal="center" vertical="top" wrapText="1"/>
      <protection locked="0"/>
    </xf>
    <xf numFmtId="0" fontId="79" fillId="0" borderId="19" xfId="0" applyFont="1" applyFill="1" applyBorder="1" applyAlignment="1" applyProtection="1">
      <alignment horizontal="center" vertical="top" wrapText="1"/>
      <protection locked="0"/>
    </xf>
  </cellXfs>
  <cellStyles count="263">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4" xfId="76"/>
    <cellStyle name="Dziesiętny 2 5" xfId="77"/>
    <cellStyle name="Dziesiętny 2 6" xfId="78"/>
    <cellStyle name="Dziesiętny 3" xfId="79"/>
    <cellStyle name="Dziesiętny 3 2" xfId="80"/>
    <cellStyle name="Dziesiętny 3 3" xfId="81"/>
    <cellStyle name="Dziesiętny 3 3 2" xfId="82"/>
    <cellStyle name="Dziesiętny 3 4" xfId="83"/>
    <cellStyle name="Dziesiętny 3 5" xfId="84"/>
    <cellStyle name="Dziesiętny 4" xfId="85"/>
    <cellStyle name="Dziesiętny 4 2" xfId="86"/>
    <cellStyle name="Dziesiętny 4 2 2" xfId="87"/>
    <cellStyle name="Dziesiętny 4 3" xfId="88"/>
    <cellStyle name="Dziesiętny 5" xfId="89"/>
    <cellStyle name="Dziesiętny 5 2" xfId="90"/>
    <cellStyle name="Dziesiętny 5 2 2" xfId="91"/>
    <cellStyle name="Dziesiętny 6" xfId="92"/>
    <cellStyle name="Dziesiętny 6 2" xfId="93"/>
    <cellStyle name="Dziesiętny 6 2 2" xfId="94"/>
    <cellStyle name="Dziesiętny 6 2 3" xfId="95"/>
    <cellStyle name="Dziesiętny 7" xfId="96"/>
    <cellStyle name="Dziesiętny 8" xfId="97"/>
    <cellStyle name="Excel Built-in Normal" xfId="98"/>
    <cellStyle name="Excel Built-in Normal 2" xfId="99"/>
    <cellStyle name="Excel Built-in Normal 3" xfId="100"/>
    <cellStyle name="Hiperłącze 2" xfId="101"/>
    <cellStyle name="Hiperłącze 3" xfId="102"/>
    <cellStyle name="Hiperłącze 4" xfId="103"/>
    <cellStyle name="Komórka połączona" xfId="104"/>
    <cellStyle name="Komórka połączona 2" xfId="105"/>
    <cellStyle name="Komórka zaznaczona" xfId="106"/>
    <cellStyle name="Komórka zaznaczona 2" xfId="107"/>
    <cellStyle name="Nagłówek 1" xfId="108"/>
    <cellStyle name="Nagłówek 1 2" xfId="109"/>
    <cellStyle name="Nagłówek 2" xfId="110"/>
    <cellStyle name="Nagłówek 2 2" xfId="111"/>
    <cellStyle name="Nagłówek 3" xfId="112"/>
    <cellStyle name="Nagłówek 3 2" xfId="113"/>
    <cellStyle name="Nagłówek 4" xfId="114"/>
    <cellStyle name="Nagłówek 4 2" xfId="115"/>
    <cellStyle name="Neutralne 2" xfId="116"/>
    <cellStyle name="Neutralny" xfId="117"/>
    <cellStyle name="Normal 2" xfId="118"/>
    <cellStyle name="Normal 2 2" xfId="119"/>
    <cellStyle name="Normal 3" xfId="120"/>
    <cellStyle name="Normal 3 2" xfId="121"/>
    <cellStyle name="Normal 3 3" xfId="122"/>
    <cellStyle name="Normal 3 3 2" xfId="123"/>
    <cellStyle name="Normal 4" xfId="124"/>
    <cellStyle name="Normal 4 2" xfId="125"/>
    <cellStyle name="Normal 4 3" xfId="126"/>
    <cellStyle name="Normal 4 4" xfId="127"/>
    <cellStyle name="Normal 5" xfId="128"/>
    <cellStyle name="Normal_PROF_ETH" xfId="129"/>
    <cellStyle name="Normalny 10" xfId="130"/>
    <cellStyle name="Normalny 10 2" xfId="131"/>
    <cellStyle name="Normalny 10 2 2" xfId="132"/>
    <cellStyle name="Normalny 10 2 3" xfId="133"/>
    <cellStyle name="Normalny 10 2 3 2" xfId="134"/>
    <cellStyle name="Normalny 10 2 4" xfId="135"/>
    <cellStyle name="Normalny 10 3" xfId="136"/>
    <cellStyle name="Normalny 10 4" xfId="137"/>
    <cellStyle name="Normalny 10 4 2" xfId="138"/>
    <cellStyle name="Normalny 10 4 3" xfId="139"/>
    <cellStyle name="Normalny 11" xfId="140"/>
    <cellStyle name="Normalny 11 2" xfId="141"/>
    <cellStyle name="Normalny 11 3" xfId="142"/>
    <cellStyle name="Normalny 11 4" xfId="143"/>
    <cellStyle name="Normalny 11 5" xfId="144"/>
    <cellStyle name="Normalny 11 6" xfId="145"/>
    <cellStyle name="Normalny 11 6 2" xfId="146"/>
    <cellStyle name="Normalny 11 6 3" xfId="147"/>
    <cellStyle name="Normalny 11 7" xfId="148"/>
    <cellStyle name="Normalny 12" xfId="149"/>
    <cellStyle name="Normalny 12 2" xfId="150"/>
    <cellStyle name="Normalny 12 3" xfId="151"/>
    <cellStyle name="Normalny 12 4" xfId="152"/>
    <cellStyle name="Normalny 12 5" xfId="153"/>
    <cellStyle name="Normalny 13" xfId="154"/>
    <cellStyle name="Normalny 13 2" xfId="155"/>
    <cellStyle name="Normalny 14" xfId="156"/>
    <cellStyle name="Normalny 14 2" xfId="157"/>
    <cellStyle name="Normalny 14 2 2" xfId="158"/>
    <cellStyle name="Normalny 14 2 3" xfId="159"/>
    <cellStyle name="Normalny 15" xfId="160"/>
    <cellStyle name="Normalny 15 2" xfId="161"/>
    <cellStyle name="Normalny 16" xfId="162"/>
    <cellStyle name="Normalny 16 2" xfId="163"/>
    <cellStyle name="Normalny 16 2 2" xfId="164"/>
    <cellStyle name="Normalny 16 3" xfId="165"/>
    <cellStyle name="Normalny 16 4" xfId="166"/>
    <cellStyle name="Normalny 17" xfId="167"/>
    <cellStyle name="Normalny 18" xfId="168"/>
    <cellStyle name="Normalny 19" xfId="169"/>
    <cellStyle name="Normalny 2" xfId="170"/>
    <cellStyle name="Normalny 2 2" xfId="171"/>
    <cellStyle name="Normalny 2 2 2" xfId="172"/>
    <cellStyle name="Normalny 2 2 3" xfId="173"/>
    <cellStyle name="Normalny 2 2 4" xfId="174"/>
    <cellStyle name="Normalny 2 2 5" xfId="175"/>
    <cellStyle name="Normalny 2 3" xfId="176"/>
    <cellStyle name="Normalny 2 4" xfId="177"/>
    <cellStyle name="Normalny 2 4 2" xfId="178"/>
    <cellStyle name="Normalny 2 5" xfId="179"/>
    <cellStyle name="Normalny 2 6" xfId="180"/>
    <cellStyle name="Normalny 2 7" xfId="181"/>
    <cellStyle name="Normalny 2 8" xfId="182"/>
    <cellStyle name="Normalny 2 8 2" xfId="183"/>
    <cellStyle name="Normalny 2 9" xfId="184"/>
    <cellStyle name="Normalny 20" xfId="185"/>
    <cellStyle name="Normalny 21" xfId="186"/>
    <cellStyle name="Normalny 3" xfId="187"/>
    <cellStyle name="Normalny 4" xfId="188"/>
    <cellStyle name="Normalny 4 2" xfId="189"/>
    <cellStyle name="Normalny 4 3" xfId="190"/>
    <cellStyle name="Normalny 4 3 2" xfId="191"/>
    <cellStyle name="Normalny 4 4" xfId="192"/>
    <cellStyle name="Normalny 4 5" xfId="193"/>
    <cellStyle name="Normalny 5" xfId="194"/>
    <cellStyle name="Normalny 5 2" xfId="195"/>
    <cellStyle name="Normalny 5 2 2" xfId="196"/>
    <cellStyle name="Normalny 5 3" xfId="197"/>
    <cellStyle name="Normalny 6" xfId="198"/>
    <cellStyle name="Normalny 6 2" xfId="199"/>
    <cellStyle name="Normalny 6 3" xfId="200"/>
    <cellStyle name="Normalny 6 3 2" xfId="201"/>
    <cellStyle name="Normalny 6 3 3" xfId="202"/>
    <cellStyle name="Normalny 6 4" xfId="203"/>
    <cellStyle name="Normalny 6 5" xfId="204"/>
    <cellStyle name="Normalny 6 6" xfId="205"/>
    <cellStyle name="Normalny 7" xfId="206"/>
    <cellStyle name="Normalny 7 2" xfId="207"/>
    <cellStyle name="Normalny 7 2 2" xfId="208"/>
    <cellStyle name="Normalny 7 2 2 2" xfId="209"/>
    <cellStyle name="Normalny 7 2 2 3" xfId="210"/>
    <cellStyle name="Normalny 7 2 3" xfId="211"/>
    <cellStyle name="Normalny 7 2 3 2" xfId="212"/>
    <cellStyle name="Normalny 7 2 3 3" xfId="213"/>
    <cellStyle name="Normalny 7 3" xfId="214"/>
    <cellStyle name="Normalny 7 4" xfId="215"/>
    <cellStyle name="Normalny 7 4 2" xfId="216"/>
    <cellStyle name="Normalny 7 4 3" xfId="217"/>
    <cellStyle name="Normalny 7 5" xfId="218"/>
    <cellStyle name="Normalny 7 6" xfId="219"/>
    <cellStyle name="Normalny 8" xfId="220"/>
    <cellStyle name="Normalny 8 2" xfId="221"/>
    <cellStyle name="Normalny 8 3" xfId="222"/>
    <cellStyle name="Normalny 9" xfId="223"/>
    <cellStyle name="Normalny 9 2" xfId="224"/>
    <cellStyle name="Normalny 9 2 2" xfId="225"/>
    <cellStyle name="Normalny 9 2 3" xfId="226"/>
    <cellStyle name="Normalny 9 3" xfId="227"/>
    <cellStyle name="Normalny 9 3 2" xfId="228"/>
    <cellStyle name="Normalny 9 3 3" xfId="229"/>
    <cellStyle name="Normalny_Staplery i laparoskopia z kodami 2010" xfId="230"/>
    <cellStyle name="Obliczenia" xfId="231"/>
    <cellStyle name="Obliczenia 2" xfId="232"/>
    <cellStyle name="Percent" xfId="233"/>
    <cellStyle name="Procentowy 2" xfId="234"/>
    <cellStyle name="Procentowy 2 2" xfId="235"/>
    <cellStyle name="Procentowy 2 3" xfId="236"/>
    <cellStyle name="Procentowy 3" xfId="237"/>
    <cellStyle name="Standard_ICP_05_1500" xfId="238"/>
    <cellStyle name="Suma" xfId="239"/>
    <cellStyle name="Suma 2" xfId="240"/>
    <cellStyle name="TableStyleLight1" xfId="241"/>
    <cellStyle name="TableStyleLight1 2" xfId="242"/>
    <cellStyle name="Tekst objaśnienia" xfId="243"/>
    <cellStyle name="Tekst objaśnienia 2" xfId="244"/>
    <cellStyle name="Tekst objaśnienia 3" xfId="245"/>
    <cellStyle name="Tekst ostrzeżenia" xfId="246"/>
    <cellStyle name="Tekst ostrzeżenia 2" xfId="247"/>
    <cellStyle name="Tytuł" xfId="248"/>
    <cellStyle name="Tytuł 2" xfId="249"/>
    <cellStyle name="Uwaga" xfId="250"/>
    <cellStyle name="Uwaga 2" xfId="251"/>
    <cellStyle name="Currency" xfId="252"/>
    <cellStyle name="Currency [0]" xfId="253"/>
    <cellStyle name="Walutowy 2" xfId="254"/>
    <cellStyle name="Walutowy 2 2" xfId="255"/>
    <cellStyle name="Walutowy 2 3" xfId="256"/>
    <cellStyle name="Walutowy 2 4" xfId="257"/>
    <cellStyle name="Walutowy 2 5" xfId="258"/>
    <cellStyle name="Walutowy 3" xfId="259"/>
    <cellStyle name="Walutowy 3 2" xfId="260"/>
    <cellStyle name="Walutowy 3 2 2" xfId="261"/>
    <cellStyle name="Walutowy 3 3" xfId="262"/>
    <cellStyle name="Walutowy 4" xfId="263"/>
    <cellStyle name="Walutowy 4 2" xfId="264"/>
    <cellStyle name="Walutowy 4 3" xfId="265"/>
    <cellStyle name="Walutowy 4 4" xfId="266"/>
    <cellStyle name="Walutowy 4 5" xfId="267"/>
    <cellStyle name="Walutowy 5" xfId="268"/>
    <cellStyle name="Walutowy 5 2" xfId="269"/>
    <cellStyle name="Walutowy 6" xfId="270"/>
    <cellStyle name="Walutowy 6 2" xfId="271"/>
    <cellStyle name="Walutowy 6 2 2" xfId="272"/>
    <cellStyle name="Walutowy 6 2 3" xfId="273"/>
    <cellStyle name="Walutowy 7" xfId="274"/>
    <cellStyle name="Złe 2" xfId="275"/>
    <cellStyle name="Zły" xfId="2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G57"/>
  <sheetViews>
    <sheetView showGridLines="0" zoomScaleSheetLayoutView="100" zoomScalePageLayoutView="115" workbookViewId="0" topLeftCell="A39">
      <selection activeCell="E54" sqref="A1:G54"/>
    </sheetView>
  </sheetViews>
  <sheetFormatPr defaultColWidth="9.00390625" defaultRowHeight="12.75"/>
  <cols>
    <col min="1" max="1" width="3.625" style="5" customWidth="1"/>
    <col min="2" max="2" width="21.00390625" style="1" customWidth="1"/>
    <col min="3" max="3" width="61.875" style="1" customWidth="1"/>
    <col min="4" max="4" width="23.75390625" style="4" customWidth="1"/>
    <col min="5" max="5" width="28.75390625" style="1" customWidth="1"/>
    <col min="6" max="10" width="9.125" style="1" customWidth="1"/>
    <col min="11" max="11" width="16.625" style="1" customWidth="1"/>
    <col min="12" max="13" width="16.125" style="1" customWidth="1"/>
    <col min="14" max="16384" width="9.125" style="1" customWidth="1"/>
  </cols>
  <sheetData>
    <row r="1" ht="18" customHeight="1">
      <c r="D1" s="2" t="s">
        <v>42</v>
      </c>
    </row>
    <row r="2" spans="2:4" ht="18" customHeight="1">
      <c r="B2" s="3"/>
      <c r="C2" s="3" t="s">
        <v>36</v>
      </c>
      <c r="D2" s="3"/>
    </row>
    <row r="3" ht="18" customHeight="1"/>
    <row r="4" spans="2:5" ht="18" customHeight="1">
      <c r="B4" s="1" t="s">
        <v>27</v>
      </c>
      <c r="C4" s="5" t="s">
        <v>86</v>
      </c>
      <c r="E4" s="5"/>
    </row>
    <row r="5" ht="18" customHeight="1">
      <c r="E5" s="5"/>
    </row>
    <row r="6" spans="2:6" ht="28.5" customHeight="1">
      <c r="B6" s="56" t="s">
        <v>75</v>
      </c>
      <c r="C6" s="122" t="s">
        <v>82</v>
      </c>
      <c r="D6" s="122"/>
      <c r="E6" s="6"/>
      <c r="F6" s="7"/>
    </row>
    <row r="7" ht="14.25" customHeight="1"/>
    <row r="8" spans="2:5" ht="23.25" customHeight="1">
      <c r="B8" s="9" t="s">
        <v>23</v>
      </c>
      <c r="C8" s="123"/>
      <c r="D8" s="113"/>
      <c r="E8" s="5"/>
    </row>
    <row r="9" spans="2:5" ht="31.5" customHeight="1">
      <c r="B9" s="9" t="s">
        <v>28</v>
      </c>
      <c r="C9" s="124"/>
      <c r="D9" s="125"/>
      <c r="E9" s="5"/>
    </row>
    <row r="10" spans="2:5" ht="18" customHeight="1">
      <c r="B10" s="9" t="s">
        <v>22</v>
      </c>
      <c r="C10" s="111"/>
      <c r="D10" s="112"/>
      <c r="E10" s="5"/>
    </row>
    <row r="11" spans="2:5" ht="18" customHeight="1">
      <c r="B11" s="9" t="s">
        <v>30</v>
      </c>
      <c r="C11" s="111"/>
      <c r="D11" s="112"/>
      <c r="E11" s="5"/>
    </row>
    <row r="12" spans="2:5" ht="18" customHeight="1">
      <c r="B12" s="9" t="s">
        <v>31</v>
      </c>
      <c r="C12" s="111"/>
      <c r="D12" s="112"/>
      <c r="E12" s="5"/>
    </row>
    <row r="13" spans="2:5" ht="18" customHeight="1">
      <c r="B13" s="9" t="s">
        <v>32</v>
      </c>
      <c r="C13" s="111"/>
      <c r="D13" s="112"/>
      <c r="E13" s="5"/>
    </row>
    <row r="14" spans="2:5" ht="18" customHeight="1">
      <c r="B14" s="9" t="s">
        <v>33</v>
      </c>
      <c r="C14" s="111"/>
      <c r="D14" s="112"/>
      <c r="E14" s="5"/>
    </row>
    <row r="15" spans="2:5" ht="18" customHeight="1">
      <c r="B15" s="9" t="s">
        <v>34</v>
      </c>
      <c r="C15" s="111"/>
      <c r="D15" s="112"/>
      <c r="E15" s="5"/>
    </row>
    <row r="16" spans="2:5" ht="18" customHeight="1">
      <c r="B16" s="9" t="s">
        <v>35</v>
      </c>
      <c r="C16" s="111"/>
      <c r="D16" s="112"/>
      <c r="E16" s="5"/>
    </row>
    <row r="17" spans="3:5" ht="18" customHeight="1">
      <c r="C17" s="5"/>
      <c r="D17" s="10"/>
      <c r="E17" s="5"/>
    </row>
    <row r="18" spans="1:5" ht="18" customHeight="1">
      <c r="A18" s="5" t="s">
        <v>47</v>
      </c>
      <c r="B18" s="128" t="s">
        <v>29</v>
      </c>
      <c r="C18" s="129"/>
      <c r="D18" s="11"/>
      <c r="E18" s="7"/>
    </row>
    <row r="19" spans="3:5" ht="18" customHeight="1" thickBot="1">
      <c r="C19" s="7"/>
      <c r="D19" s="11"/>
      <c r="E19" s="7"/>
    </row>
    <row r="20" spans="2:4" ht="18" customHeight="1" thickBot="1">
      <c r="B20" s="65" t="s">
        <v>9</v>
      </c>
      <c r="C20" s="126" t="s">
        <v>0</v>
      </c>
      <c r="D20" s="127"/>
    </row>
    <row r="21" spans="1:4" ht="18" customHeight="1">
      <c r="A21" s="52"/>
      <c r="B21" s="12" t="s">
        <v>15</v>
      </c>
      <c r="C21" s="119">
        <f>'część (1)'!F7</f>
        <v>0</v>
      </c>
      <c r="D21" s="120"/>
    </row>
    <row r="22" spans="1:4" ht="18" customHeight="1">
      <c r="A22" s="52"/>
      <c r="B22" s="13" t="s">
        <v>16</v>
      </c>
      <c r="C22" s="119">
        <f>'część (2)'!F7</f>
        <v>0</v>
      </c>
      <c r="D22" s="120"/>
    </row>
    <row r="23" spans="1:4" ht="18" customHeight="1">
      <c r="A23" s="52"/>
      <c r="B23" s="12" t="s">
        <v>17</v>
      </c>
      <c r="C23" s="119">
        <f>'część (3)'!F7</f>
        <v>0</v>
      </c>
      <c r="D23" s="120"/>
    </row>
    <row r="24" spans="1:4" ht="18" customHeight="1">
      <c r="A24" s="52"/>
      <c r="B24" s="13" t="s">
        <v>18</v>
      </c>
      <c r="C24" s="119">
        <f>'część (4)'!F7</f>
        <v>0</v>
      </c>
      <c r="D24" s="120"/>
    </row>
    <row r="25" spans="1:7" ht="18" customHeight="1">
      <c r="A25" s="52"/>
      <c r="B25" s="12" t="s">
        <v>19</v>
      </c>
      <c r="C25" s="119">
        <f>'część (5)'!F7</f>
        <v>0</v>
      </c>
      <c r="D25" s="120"/>
      <c r="E25" s="107" t="s">
        <v>77</v>
      </c>
      <c r="F25" s="108"/>
      <c r="G25" s="108"/>
    </row>
    <row r="26" spans="1:4" ht="18" customHeight="1">
      <c r="A26" s="52"/>
      <c r="B26" s="12" t="s">
        <v>57</v>
      </c>
      <c r="C26" s="109">
        <f>'część (6)'!F7</f>
        <v>0</v>
      </c>
      <c r="D26" s="110"/>
    </row>
    <row r="27" spans="1:7" ht="18" customHeight="1">
      <c r="A27" s="52"/>
      <c r="B27" s="12" t="s">
        <v>58</v>
      </c>
      <c r="C27" s="109">
        <f>'część (7)'!F7</f>
        <v>0</v>
      </c>
      <c r="D27" s="110"/>
      <c r="E27" s="107" t="s">
        <v>77</v>
      </c>
      <c r="F27" s="108"/>
      <c r="G27" s="108"/>
    </row>
    <row r="28" spans="1:4" ht="18" customHeight="1">
      <c r="A28" s="52"/>
      <c r="D28" s="1"/>
    </row>
    <row r="29" spans="1:4" ht="18" customHeight="1">
      <c r="A29" s="52"/>
      <c r="B29" s="40"/>
      <c r="C29" s="43"/>
      <c r="D29" s="44"/>
    </row>
    <row r="30" spans="1:4" ht="75" customHeight="1">
      <c r="A30" s="52" t="s">
        <v>48</v>
      </c>
      <c r="B30" s="130" t="s">
        <v>59</v>
      </c>
      <c r="C30" s="130"/>
      <c r="D30" s="130"/>
    </row>
    <row r="31" spans="1:4" ht="15" customHeight="1">
      <c r="A31" s="52"/>
      <c r="B31" s="40"/>
      <c r="C31" s="41"/>
      <c r="D31" s="41"/>
    </row>
    <row r="32" spans="1:5" ht="21" customHeight="1">
      <c r="A32" s="5" t="s">
        <v>49</v>
      </c>
      <c r="B32" s="129" t="s">
        <v>26</v>
      </c>
      <c r="C32" s="128"/>
      <c r="D32" s="135"/>
      <c r="E32" s="14"/>
    </row>
    <row r="33" spans="1:6" ht="42" customHeight="1">
      <c r="A33" s="5" t="s">
        <v>50</v>
      </c>
      <c r="B33" s="131" t="s">
        <v>106</v>
      </c>
      <c r="C33" s="131"/>
      <c r="D33" s="131"/>
      <c r="E33" s="15"/>
      <c r="F33" s="7"/>
    </row>
    <row r="34" spans="1:5" s="16" customFormat="1" ht="54" customHeight="1">
      <c r="A34" s="5" t="s">
        <v>51</v>
      </c>
      <c r="B34" s="132" t="s">
        <v>87</v>
      </c>
      <c r="C34" s="132"/>
      <c r="D34" s="132"/>
      <c r="E34" s="17"/>
    </row>
    <row r="35" spans="1:6" ht="40.5" customHeight="1">
      <c r="A35" s="5" t="s">
        <v>52</v>
      </c>
      <c r="B35" s="132" t="s">
        <v>13</v>
      </c>
      <c r="C35" s="133"/>
      <c r="D35" s="133"/>
      <c r="E35" s="14"/>
      <c r="F35" s="7"/>
    </row>
    <row r="36" spans="1:6" ht="27.75" customHeight="1">
      <c r="A36" s="5" t="s">
        <v>53</v>
      </c>
      <c r="B36" s="128" t="s">
        <v>20</v>
      </c>
      <c r="C36" s="129"/>
      <c r="D36" s="129"/>
      <c r="E36" s="14"/>
      <c r="F36" s="7"/>
    </row>
    <row r="37" spans="1:6" ht="39.75" customHeight="1">
      <c r="A37" s="5" t="s">
        <v>54</v>
      </c>
      <c r="B37" s="132" t="s">
        <v>21</v>
      </c>
      <c r="C37" s="133"/>
      <c r="D37" s="133"/>
      <c r="E37" s="14"/>
      <c r="F37" s="7"/>
    </row>
    <row r="38" spans="1:6" ht="97.5" customHeight="1">
      <c r="A38" s="5" t="s">
        <v>55</v>
      </c>
      <c r="B38" s="132" t="s">
        <v>43</v>
      </c>
      <c r="C38" s="134"/>
      <c r="D38" s="134"/>
      <c r="E38" s="14"/>
      <c r="F38" s="7"/>
    </row>
    <row r="39" spans="1:5" ht="18" customHeight="1">
      <c r="A39" s="5" t="s">
        <v>56</v>
      </c>
      <c r="B39" s="7" t="s">
        <v>1</v>
      </c>
      <c r="C39" s="7"/>
      <c r="D39" s="1"/>
      <c r="E39" s="18"/>
    </row>
    <row r="40" spans="2:5" ht="11.25" customHeight="1">
      <c r="B40" s="7"/>
      <c r="C40" s="7"/>
      <c r="D40" s="19"/>
      <c r="E40" s="18"/>
    </row>
    <row r="41" spans="2:5" ht="18" customHeight="1">
      <c r="B41" s="115" t="s">
        <v>11</v>
      </c>
      <c r="C41" s="121"/>
      <c r="D41" s="116"/>
      <c r="E41" s="18"/>
    </row>
    <row r="42" spans="2:5" ht="18" customHeight="1">
      <c r="B42" s="115" t="s">
        <v>2</v>
      </c>
      <c r="C42" s="116"/>
      <c r="D42" s="8"/>
      <c r="E42" s="18"/>
    </row>
    <row r="43" spans="2:5" ht="18" customHeight="1">
      <c r="B43" s="117"/>
      <c r="C43" s="118"/>
      <c r="D43" s="8"/>
      <c r="E43" s="18"/>
    </row>
    <row r="44" spans="2:5" ht="18" customHeight="1">
      <c r="B44" s="117"/>
      <c r="C44" s="118"/>
      <c r="D44" s="8"/>
      <c r="E44" s="18"/>
    </row>
    <row r="45" spans="2:5" ht="18" customHeight="1">
      <c r="B45" s="117"/>
      <c r="C45" s="118"/>
      <c r="D45" s="8"/>
      <c r="E45" s="18"/>
    </row>
    <row r="46" spans="2:5" ht="15" customHeight="1">
      <c r="B46" s="21" t="s">
        <v>4</v>
      </c>
      <c r="C46" s="21"/>
      <c r="D46" s="19"/>
      <c r="E46" s="18"/>
    </row>
    <row r="47" spans="2:5" ht="18" customHeight="1">
      <c r="B47" s="115" t="s">
        <v>12</v>
      </c>
      <c r="C47" s="121"/>
      <c r="D47" s="116"/>
      <c r="E47" s="18"/>
    </row>
    <row r="48" spans="2:5" ht="18" customHeight="1">
      <c r="B48" s="22" t="s">
        <v>2</v>
      </c>
      <c r="C48" s="20" t="s">
        <v>3</v>
      </c>
      <c r="D48" s="23" t="s">
        <v>5</v>
      </c>
      <c r="E48" s="18"/>
    </row>
    <row r="49" spans="2:5" ht="18" customHeight="1">
      <c r="B49" s="24"/>
      <c r="C49" s="20"/>
      <c r="D49" s="25"/>
      <c r="E49" s="18"/>
    </row>
    <row r="50" spans="2:5" ht="18" customHeight="1">
      <c r="B50" s="24"/>
      <c r="C50" s="20"/>
      <c r="D50" s="25"/>
      <c r="E50" s="18"/>
    </row>
    <row r="51" spans="2:5" ht="18" customHeight="1">
      <c r="B51" s="21"/>
      <c r="C51" s="21"/>
      <c r="D51" s="19"/>
      <c r="E51" s="18"/>
    </row>
    <row r="52" spans="2:5" ht="18" customHeight="1">
      <c r="B52" s="115" t="s">
        <v>14</v>
      </c>
      <c r="C52" s="121"/>
      <c r="D52" s="116"/>
      <c r="E52" s="18"/>
    </row>
    <row r="53" spans="2:4" ht="18" customHeight="1">
      <c r="B53" s="114" t="s">
        <v>6</v>
      </c>
      <c r="C53" s="114"/>
      <c r="D53" s="8"/>
    </row>
    <row r="54" spans="2:4" ht="25.5" customHeight="1">
      <c r="B54" s="113"/>
      <c r="C54" s="113"/>
      <c r="D54" s="8"/>
    </row>
    <row r="55" ht="18" customHeight="1"/>
    <row r="56" ht="18" customHeight="1"/>
    <row r="57" ht="18" customHeight="1">
      <c r="D57" s="1"/>
    </row>
  </sheetData>
  <sheetProtection/>
  <mergeCells count="38">
    <mergeCell ref="B30:D30"/>
    <mergeCell ref="B41:D41"/>
    <mergeCell ref="B33:D33"/>
    <mergeCell ref="B35:D35"/>
    <mergeCell ref="B38:D38"/>
    <mergeCell ref="B32:D32"/>
    <mergeCell ref="B37:D37"/>
    <mergeCell ref="B36:D36"/>
    <mergeCell ref="B34:D34"/>
    <mergeCell ref="C15:D15"/>
    <mergeCell ref="C12:D12"/>
    <mergeCell ref="C14:D14"/>
    <mergeCell ref="C13:D13"/>
    <mergeCell ref="C23:D23"/>
    <mergeCell ref="C24:D24"/>
    <mergeCell ref="C20:D20"/>
    <mergeCell ref="C21:D21"/>
    <mergeCell ref="B18:C18"/>
    <mergeCell ref="C25:D25"/>
    <mergeCell ref="B52:D52"/>
    <mergeCell ref="B47:D47"/>
    <mergeCell ref="B44:C44"/>
    <mergeCell ref="C6:D6"/>
    <mergeCell ref="C11:D11"/>
    <mergeCell ref="C8:D8"/>
    <mergeCell ref="C9:D9"/>
    <mergeCell ref="C10:D10"/>
    <mergeCell ref="C22:D22"/>
    <mergeCell ref="E25:G25"/>
    <mergeCell ref="E27:G27"/>
    <mergeCell ref="C26:D26"/>
    <mergeCell ref="C27:D27"/>
    <mergeCell ref="C16:D16"/>
    <mergeCell ref="B54:C54"/>
    <mergeCell ref="B53:C53"/>
    <mergeCell ref="B42:C42"/>
    <mergeCell ref="B43:C43"/>
    <mergeCell ref="B45:C45"/>
  </mergeCells>
  <printOptions horizontalCentered="1"/>
  <pageMargins left="1.1811023622047245" right="0.1968503937007874" top="0.9448818897637796" bottom="0.984251968503937" header="0.7480314960629921" footer="0.31496062992125984"/>
  <pageSetup fitToHeight="0"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J194"/>
  <sheetViews>
    <sheetView showGridLines="0" view="pageBreakPreview" zoomScale="115" zoomScaleNormal="130" zoomScaleSheetLayoutView="115" zoomScalePageLayoutView="85" workbookViewId="0" topLeftCell="A1">
      <selection activeCell="B13" sqref="B13"/>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1</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SUM(H10:H14)</f>
        <v>0</v>
      </c>
      <c r="G7" s="37"/>
      <c r="H7" s="37"/>
    </row>
    <row r="8" spans="1:8" ht="30">
      <c r="A8" s="37"/>
      <c r="B8" s="32" t="s">
        <v>79</v>
      </c>
      <c r="C8" s="38"/>
      <c r="D8" s="39"/>
      <c r="E8" s="37"/>
      <c r="F8" s="37"/>
      <c r="G8" s="37"/>
      <c r="H8" s="37"/>
    </row>
    <row r="9" spans="1:8" s="46" customFormat="1" ht="45">
      <c r="A9" s="83" t="s">
        <v>24</v>
      </c>
      <c r="B9" s="83" t="s">
        <v>37</v>
      </c>
      <c r="C9" s="86" t="s">
        <v>25</v>
      </c>
      <c r="D9" s="87" t="s">
        <v>46</v>
      </c>
      <c r="E9" s="83" t="s">
        <v>38</v>
      </c>
      <c r="F9" s="83" t="s">
        <v>39</v>
      </c>
      <c r="G9" s="83" t="s">
        <v>40</v>
      </c>
      <c r="H9" s="83" t="s">
        <v>8</v>
      </c>
    </row>
    <row r="10" spans="1:8" s="46" customFormat="1" ht="27" customHeight="1">
      <c r="A10" s="54">
        <v>1</v>
      </c>
      <c r="B10" s="48" t="s">
        <v>107</v>
      </c>
      <c r="C10" s="50">
        <v>700000</v>
      </c>
      <c r="D10" s="48" t="s">
        <v>41</v>
      </c>
      <c r="E10" s="42"/>
      <c r="F10" s="42"/>
      <c r="G10" s="51"/>
      <c r="H10" s="47">
        <f>ROUND(ROUND(C10,2)*ROUND(G10,2),2)</f>
        <v>0</v>
      </c>
    </row>
    <row r="11" spans="1:8" ht="40.5" customHeight="1">
      <c r="A11" s="54">
        <v>2</v>
      </c>
      <c r="B11" s="48" t="s">
        <v>61</v>
      </c>
      <c r="C11" s="55">
        <v>30000</v>
      </c>
      <c r="D11" s="48" t="s">
        <v>41</v>
      </c>
      <c r="E11" s="42"/>
      <c r="F11" s="42"/>
      <c r="G11" s="51"/>
      <c r="H11" s="47">
        <f>ROUND(ROUND(C11,2)*ROUND(G11,2),2)</f>
        <v>0</v>
      </c>
    </row>
    <row r="12" spans="1:8" ht="45" customHeight="1">
      <c r="A12" s="54">
        <v>3</v>
      </c>
      <c r="B12" s="48" t="s">
        <v>80</v>
      </c>
      <c r="C12" s="55">
        <v>80000</v>
      </c>
      <c r="D12" s="48" t="s">
        <v>41</v>
      </c>
      <c r="E12" s="42"/>
      <c r="F12" s="42"/>
      <c r="G12" s="51"/>
      <c r="H12" s="47">
        <f>ROUND(ROUND(C12,2)*ROUND(G12,2),2)</f>
        <v>0</v>
      </c>
    </row>
    <row r="13" spans="1:8" ht="48.75" customHeight="1">
      <c r="A13" s="54">
        <v>4</v>
      </c>
      <c r="B13" s="48" t="s">
        <v>109</v>
      </c>
      <c r="C13" s="55">
        <v>62000</v>
      </c>
      <c r="D13" s="48" t="s">
        <v>41</v>
      </c>
      <c r="E13" s="42"/>
      <c r="F13" s="42"/>
      <c r="G13" s="51"/>
      <c r="H13" s="47">
        <f>ROUND(ROUND(C13,2)*ROUND(G13,2),2)</f>
        <v>0</v>
      </c>
    </row>
    <row r="14" spans="1:8" ht="32.25" customHeight="1">
      <c r="A14" s="54">
        <v>5</v>
      </c>
      <c r="B14" s="48" t="s">
        <v>60</v>
      </c>
      <c r="C14" s="55">
        <v>100</v>
      </c>
      <c r="D14" s="48" t="s">
        <v>41</v>
      </c>
      <c r="E14" s="42"/>
      <c r="F14" s="42"/>
      <c r="G14" s="51"/>
      <c r="H14" s="47">
        <f>ROUND(ROUND(C14,2)*ROUND(G14,2),2)</f>
        <v>0</v>
      </c>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J193"/>
  <sheetViews>
    <sheetView showGridLines="0" view="pageBreakPreview" zoomScale="115" zoomScaleNormal="130" zoomScaleSheetLayoutView="115" zoomScalePageLayoutView="85" workbookViewId="0" topLeftCell="A10">
      <selection activeCell="F8" sqref="F8"/>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2</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SUM(H10:H13)</f>
        <v>0</v>
      </c>
      <c r="G7" s="37"/>
      <c r="H7" s="37"/>
    </row>
    <row r="8" spans="1:8" ht="15">
      <c r="A8" s="37"/>
      <c r="B8" s="32"/>
      <c r="C8" s="38"/>
      <c r="D8" s="39"/>
      <c r="E8" s="37"/>
      <c r="F8" s="37"/>
      <c r="G8" s="37"/>
      <c r="H8" s="37"/>
    </row>
    <row r="9" spans="1:8" s="46" customFormat="1" ht="45">
      <c r="A9" s="83" t="s">
        <v>24</v>
      </c>
      <c r="B9" s="83" t="s">
        <v>37</v>
      </c>
      <c r="C9" s="86" t="s">
        <v>25</v>
      </c>
      <c r="D9" s="87" t="s">
        <v>46</v>
      </c>
      <c r="E9" s="83" t="s">
        <v>38</v>
      </c>
      <c r="F9" s="83" t="s">
        <v>39</v>
      </c>
      <c r="G9" s="83" t="s">
        <v>40</v>
      </c>
      <c r="H9" s="83" t="s">
        <v>8</v>
      </c>
    </row>
    <row r="10" spans="1:8" s="46" customFormat="1" ht="80.25" customHeight="1">
      <c r="A10" s="54">
        <v>1</v>
      </c>
      <c r="B10" s="48" t="s">
        <v>63</v>
      </c>
      <c r="C10" s="50">
        <v>3000</v>
      </c>
      <c r="D10" s="48" t="s">
        <v>78</v>
      </c>
      <c r="E10" s="42"/>
      <c r="F10" s="42"/>
      <c r="G10" s="51"/>
      <c r="H10" s="47">
        <f>ROUND(ROUND(C10,2)*ROUND(G10,2),2)</f>
        <v>0</v>
      </c>
    </row>
    <row r="11" spans="1:8" ht="66.75" customHeight="1">
      <c r="A11" s="54">
        <v>2</v>
      </c>
      <c r="B11" s="48" t="s">
        <v>64</v>
      </c>
      <c r="C11" s="55">
        <v>5500</v>
      </c>
      <c r="D11" s="48" t="s">
        <v>41</v>
      </c>
      <c r="E11" s="42"/>
      <c r="F11" s="42"/>
      <c r="G11" s="51"/>
      <c r="H11" s="47">
        <f>ROUND(ROUND(C11,2)*ROUND(G11,2),2)</f>
        <v>0</v>
      </c>
    </row>
    <row r="12" spans="1:8" ht="63" customHeight="1">
      <c r="A12" s="54">
        <v>3</v>
      </c>
      <c r="B12" s="48" t="s">
        <v>62</v>
      </c>
      <c r="C12" s="55">
        <v>2000</v>
      </c>
      <c r="D12" s="48" t="s">
        <v>78</v>
      </c>
      <c r="E12" s="42"/>
      <c r="F12" s="42"/>
      <c r="G12" s="51"/>
      <c r="H12" s="47">
        <f>ROUND(ROUND(C12,2)*ROUND(G12,2),2)</f>
        <v>0</v>
      </c>
    </row>
    <row r="13" spans="1:8" ht="67.5" customHeight="1">
      <c r="A13" s="54">
        <v>4</v>
      </c>
      <c r="B13" s="48" t="s">
        <v>88</v>
      </c>
      <c r="C13" s="55">
        <v>27000</v>
      </c>
      <c r="D13" s="48" t="s">
        <v>41</v>
      </c>
      <c r="E13" s="42"/>
      <c r="F13" s="42"/>
      <c r="G13" s="51"/>
      <c r="H13" s="47">
        <f>ROUND(ROUND(C13,2)*ROUND(G13,2),2)</f>
        <v>0</v>
      </c>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J189"/>
  <sheetViews>
    <sheetView showGridLines="0" view="pageBreakPreview" zoomScaleNormal="130" zoomScaleSheetLayoutView="100" zoomScalePageLayoutView="85" workbookViewId="0" topLeftCell="A1">
      <selection activeCell="C5" sqref="C5"/>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3</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SUM(H10:H10)</f>
        <v>0</v>
      </c>
      <c r="G7" s="37"/>
      <c r="H7" s="37"/>
    </row>
    <row r="8" spans="1:8" ht="15">
      <c r="A8" s="37"/>
      <c r="B8" s="32"/>
      <c r="C8" s="38"/>
      <c r="D8" s="39"/>
      <c r="E8" s="37"/>
      <c r="F8" s="37"/>
      <c r="G8" s="37"/>
      <c r="H8" s="37"/>
    </row>
    <row r="9" spans="1:8" s="46" customFormat="1" ht="45">
      <c r="A9" s="83" t="s">
        <v>24</v>
      </c>
      <c r="B9" s="83" t="s">
        <v>37</v>
      </c>
      <c r="C9" s="86" t="s">
        <v>25</v>
      </c>
      <c r="D9" s="87" t="s">
        <v>46</v>
      </c>
      <c r="E9" s="83" t="s">
        <v>38</v>
      </c>
      <c r="F9" s="83" t="s">
        <v>39</v>
      </c>
      <c r="G9" s="83" t="s">
        <v>40</v>
      </c>
      <c r="H9" s="83" t="s">
        <v>8</v>
      </c>
    </row>
    <row r="10" spans="1:8" s="46" customFormat="1" ht="35.25" customHeight="1">
      <c r="A10" s="54">
        <v>1</v>
      </c>
      <c r="B10" s="81" t="s">
        <v>85</v>
      </c>
      <c r="C10" s="50">
        <v>36</v>
      </c>
      <c r="D10" s="50" t="s">
        <v>78</v>
      </c>
      <c r="E10" s="66"/>
      <c r="F10" s="42"/>
      <c r="G10" s="51"/>
      <c r="H10" s="47">
        <f>ROUND(ROUND(C10,2)*ROUND(G10,2),2)</f>
        <v>0</v>
      </c>
    </row>
    <row r="11" ht="15">
      <c r="D11" s="7"/>
    </row>
    <row r="12" ht="15">
      <c r="D12" s="7"/>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J189"/>
  <sheetViews>
    <sheetView showGridLines="0" tabSelected="1" view="pageBreakPreview" zoomScale="130" zoomScaleNormal="130" zoomScaleSheetLayoutView="130" zoomScalePageLayoutView="85" workbookViewId="0" topLeftCell="A1">
      <selection activeCell="B10" sqref="B10"/>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4</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SUM(H10:H10)</f>
        <v>0</v>
      </c>
      <c r="G7" s="37"/>
      <c r="H7" s="37"/>
    </row>
    <row r="8" spans="1:8" ht="15">
      <c r="A8" s="37"/>
      <c r="B8" s="32"/>
      <c r="C8" s="38"/>
      <c r="D8" s="39"/>
      <c r="E8" s="37"/>
      <c r="F8" s="37"/>
      <c r="G8" s="37"/>
      <c r="H8" s="37"/>
    </row>
    <row r="9" spans="1:8" s="46" customFormat="1" ht="45">
      <c r="A9" s="83" t="s">
        <v>24</v>
      </c>
      <c r="B9" s="83" t="s">
        <v>37</v>
      </c>
      <c r="C9" s="86" t="s">
        <v>25</v>
      </c>
      <c r="D9" s="87" t="s">
        <v>46</v>
      </c>
      <c r="E9" s="83" t="s">
        <v>38</v>
      </c>
      <c r="F9" s="83" t="s">
        <v>39</v>
      </c>
      <c r="G9" s="83" t="s">
        <v>40</v>
      </c>
      <c r="H9" s="83" t="s">
        <v>8</v>
      </c>
    </row>
    <row r="10" spans="1:8" s="46" customFormat="1" ht="87.75" customHeight="1">
      <c r="A10" s="54">
        <v>1</v>
      </c>
      <c r="B10" s="50" t="s">
        <v>110</v>
      </c>
      <c r="C10" s="50">
        <v>189</v>
      </c>
      <c r="D10" s="50" t="s">
        <v>78</v>
      </c>
      <c r="E10" s="42"/>
      <c r="F10" s="42"/>
      <c r="G10" s="51"/>
      <c r="H10" s="47">
        <f>ROUND(ROUND(C10,2)*ROUND(G10,2),2)</f>
        <v>0</v>
      </c>
    </row>
    <row r="11" ht="15">
      <c r="D11" s="7"/>
    </row>
    <row r="12" ht="15">
      <c r="D12" s="7"/>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J199"/>
  <sheetViews>
    <sheetView showGridLines="0" view="pageBreakPreview" zoomScaleNormal="130" zoomScaleSheetLayoutView="100" zoomScalePageLayoutView="85" workbookViewId="0" topLeftCell="A7">
      <selection activeCell="D14" sqref="D14"/>
    </sheetView>
  </sheetViews>
  <sheetFormatPr defaultColWidth="9.00390625" defaultRowHeight="12.75"/>
  <cols>
    <col min="1" max="1" width="5.25390625" style="7" customWidth="1"/>
    <col min="2" max="2" width="88.125" style="7" customWidth="1"/>
    <col min="3" max="3" width="20.00390625" style="28" customWidth="1"/>
    <col min="4" max="4" width="17.1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5</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SUM(H11:H16)+H19</f>
        <v>0</v>
      </c>
      <c r="G7" s="107" t="s">
        <v>77</v>
      </c>
      <c r="H7" s="151"/>
    </row>
    <row r="8" spans="1:8" ht="15">
      <c r="A8" s="37"/>
      <c r="B8" s="32"/>
      <c r="C8" s="38"/>
      <c r="D8" s="39"/>
      <c r="E8" s="37"/>
      <c r="F8" s="37"/>
      <c r="G8" s="37"/>
      <c r="H8" s="37"/>
    </row>
    <row r="9" ht="15">
      <c r="D9" s="7"/>
    </row>
    <row r="10" spans="1:8" ht="45">
      <c r="A10" s="88" t="s">
        <v>24</v>
      </c>
      <c r="B10" s="83" t="s">
        <v>37</v>
      </c>
      <c r="C10" s="86" t="s">
        <v>25</v>
      </c>
      <c r="D10" s="87" t="s">
        <v>46</v>
      </c>
      <c r="E10" s="83" t="s">
        <v>38</v>
      </c>
      <c r="F10" s="83" t="s">
        <v>39</v>
      </c>
      <c r="G10" s="83" t="s">
        <v>40</v>
      </c>
      <c r="H10" s="83" t="s">
        <v>8</v>
      </c>
    </row>
    <row r="11" spans="1:8" ht="34.5" customHeight="1">
      <c r="A11" s="92">
        <v>1</v>
      </c>
      <c r="B11" s="95" t="s">
        <v>89</v>
      </c>
      <c r="C11" s="84">
        <v>10</v>
      </c>
      <c r="D11" s="95" t="s">
        <v>78</v>
      </c>
      <c r="E11" s="94"/>
      <c r="F11" s="94"/>
      <c r="G11" s="94"/>
      <c r="H11" s="93">
        <f>ROUND((ROUND(C11,2)*ROUND(G11,2)),2)</f>
        <v>0</v>
      </c>
    </row>
    <row r="12" spans="1:8" ht="45">
      <c r="A12" s="92">
        <v>2</v>
      </c>
      <c r="B12" s="95" t="s">
        <v>90</v>
      </c>
      <c r="C12" s="84">
        <v>300</v>
      </c>
      <c r="D12" s="95" t="s">
        <v>78</v>
      </c>
      <c r="E12" s="94"/>
      <c r="F12" s="94"/>
      <c r="G12" s="94"/>
      <c r="H12" s="93">
        <f>ROUND((ROUND(C12,2)*ROUND(G12,2)),2)</f>
        <v>0</v>
      </c>
    </row>
    <row r="13" spans="1:8" ht="45">
      <c r="A13" s="92">
        <v>3</v>
      </c>
      <c r="B13" s="95" t="s">
        <v>91</v>
      </c>
      <c r="C13" s="84">
        <v>80</v>
      </c>
      <c r="D13" s="95" t="s">
        <v>41</v>
      </c>
      <c r="E13" s="94"/>
      <c r="F13" s="94"/>
      <c r="G13" s="94"/>
      <c r="H13" s="93"/>
    </row>
    <row r="14" spans="1:8" ht="40.5" customHeight="1">
      <c r="A14" s="92">
        <v>4</v>
      </c>
      <c r="B14" s="95" t="s">
        <v>92</v>
      </c>
      <c r="C14" s="84">
        <v>10</v>
      </c>
      <c r="D14" s="95" t="s">
        <v>41</v>
      </c>
      <c r="E14" s="94"/>
      <c r="F14" s="94"/>
      <c r="G14" s="94"/>
      <c r="H14" s="93">
        <f>ROUND((ROUND(C11,2)*ROUND(G14,2)),2)</f>
        <v>0</v>
      </c>
    </row>
    <row r="15" spans="1:8" ht="21" customHeight="1">
      <c r="A15" s="92">
        <v>5</v>
      </c>
      <c r="B15" s="95" t="s">
        <v>93</v>
      </c>
      <c r="C15" s="96">
        <v>250</v>
      </c>
      <c r="D15" s="95" t="s">
        <v>41</v>
      </c>
      <c r="E15" s="94"/>
      <c r="F15" s="94"/>
      <c r="G15" s="94"/>
      <c r="H15" s="93">
        <f>ROUND((ROUND(C12,2)*ROUND(G15,2)),2)</f>
        <v>0</v>
      </c>
    </row>
    <row r="16" spans="1:8" ht="21" customHeight="1">
      <c r="A16" s="92">
        <v>6</v>
      </c>
      <c r="B16" s="95" t="s">
        <v>94</v>
      </c>
      <c r="C16" s="96">
        <v>30</v>
      </c>
      <c r="D16" s="95" t="s">
        <v>41</v>
      </c>
      <c r="E16" s="94"/>
      <c r="F16" s="94"/>
      <c r="G16" s="94"/>
      <c r="H16" s="93">
        <f>ROUND((ROUND(C13,2)*ROUND(G16,2)),2)</f>
        <v>0</v>
      </c>
    </row>
    <row r="17" spans="1:8" ht="15">
      <c r="A17" s="73"/>
      <c r="B17" s="97"/>
      <c r="C17" s="60"/>
      <c r="D17" s="60"/>
      <c r="E17" s="61"/>
      <c r="F17" s="61"/>
      <c r="G17" s="61"/>
      <c r="H17" s="61"/>
    </row>
    <row r="18" spans="1:8" ht="75">
      <c r="A18" s="88" t="s">
        <v>24</v>
      </c>
      <c r="B18" s="88" t="s">
        <v>66</v>
      </c>
      <c r="C18" s="157" t="s">
        <v>67</v>
      </c>
      <c r="D18" s="158"/>
      <c r="E18" s="88" t="s">
        <v>68</v>
      </c>
      <c r="F18" s="88" t="s">
        <v>65</v>
      </c>
      <c r="G18" s="88" t="s">
        <v>69</v>
      </c>
      <c r="H18" s="88" t="s">
        <v>103</v>
      </c>
    </row>
    <row r="19" spans="1:8" ht="21.75" customHeight="1">
      <c r="A19" s="137">
        <v>7</v>
      </c>
      <c r="B19" s="98" t="s">
        <v>100</v>
      </c>
      <c r="C19" s="142">
        <v>12</v>
      </c>
      <c r="D19" s="145" t="s">
        <v>70</v>
      </c>
      <c r="E19" s="148"/>
      <c r="F19" s="148"/>
      <c r="G19" s="148"/>
      <c r="H19" s="148"/>
    </row>
    <row r="20" spans="1:8" ht="120.75" customHeight="1">
      <c r="A20" s="138"/>
      <c r="B20" s="152" t="s">
        <v>108</v>
      </c>
      <c r="C20" s="143"/>
      <c r="D20" s="146"/>
      <c r="E20" s="149"/>
      <c r="F20" s="149"/>
      <c r="G20" s="149"/>
      <c r="H20" s="149"/>
    </row>
    <row r="21" spans="1:8" ht="30.75" customHeight="1">
      <c r="A21" s="138"/>
      <c r="B21" s="153"/>
      <c r="C21" s="143"/>
      <c r="D21" s="146"/>
      <c r="E21" s="149"/>
      <c r="F21" s="149"/>
      <c r="G21" s="149"/>
      <c r="H21" s="149"/>
    </row>
    <row r="22" spans="1:8" ht="21.75" customHeight="1">
      <c r="A22" s="138"/>
      <c r="B22" s="153"/>
      <c r="C22" s="143"/>
      <c r="D22" s="146"/>
      <c r="E22" s="149"/>
      <c r="F22" s="149"/>
      <c r="G22" s="149"/>
      <c r="H22" s="149"/>
    </row>
    <row r="23" spans="1:8" ht="21.75" customHeight="1">
      <c r="A23" s="138"/>
      <c r="B23" s="153"/>
      <c r="C23" s="143"/>
      <c r="D23" s="146"/>
      <c r="E23" s="149"/>
      <c r="F23" s="149"/>
      <c r="G23" s="149"/>
      <c r="H23" s="149"/>
    </row>
    <row r="24" spans="1:8" ht="409.5" customHeight="1">
      <c r="A24" s="139"/>
      <c r="B24" s="153"/>
      <c r="C24" s="143"/>
      <c r="D24" s="146"/>
      <c r="E24" s="149"/>
      <c r="F24" s="149"/>
      <c r="G24" s="149"/>
      <c r="H24" s="149"/>
    </row>
    <row r="25" spans="1:8" ht="65.25" customHeight="1">
      <c r="A25" s="106"/>
      <c r="B25" s="154"/>
      <c r="C25" s="143"/>
      <c r="D25" s="146"/>
      <c r="E25" s="149"/>
      <c r="F25" s="149"/>
      <c r="G25" s="149"/>
      <c r="H25" s="149"/>
    </row>
    <row r="26" spans="1:8" ht="276.75" customHeight="1">
      <c r="A26" s="69"/>
      <c r="B26" s="8" t="s">
        <v>95</v>
      </c>
      <c r="C26" s="144"/>
      <c r="D26" s="147"/>
      <c r="E26" s="150"/>
      <c r="F26" s="150"/>
      <c r="G26" s="150"/>
      <c r="H26" s="150"/>
    </row>
    <row r="27" spans="1:8" ht="21.75" customHeight="1">
      <c r="A27" s="73"/>
      <c r="B27" s="1"/>
      <c r="C27" s="74"/>
      <c r="D27" s="75"/>
      <c r="E27" s="67"/>
      <c r="F27" s="76"/>
      <c r="G27" s="77"/>
      <c r="H27" s="78"/>
    </row>
    <row r="28" spans="1:8" ht="15">
      <c r="A28" s="73"/>
      <c r="B28" s="1"/>
      <c r="C28" s="74"/>
      <c r="D28" s="75"/>
      <c r="E28" s="67"/>
      <c r="F28" s="76"/>
      <c r="G28" s="77"/>
      <c r="H28" s="78"/>
    </row>
    <row r="29" spans="1:9" ht="75" customHeight="1">
      <c r="A29" s="64"/>
      <c r="B29" s="72"/>
      <c r="C29" s="70" t="s">
        <v>71</v>
      </c>
      <c r="D29" s="70" t="s">
        <v>72</v>
      </c>
      <c r="E29" s="71" t="s">
        <v>73</v>
      </c>
      <c r="F29" s="155" t="s">
        <v>102</v>
      </c>
      <c r="G29" s="156"/>
      <c r="H29" s="156"/>
      <c r="I29" s="103" t="s">
        <v>102</v>
      </c>
    </row>
    <row r="30" spans="1:9" ht="29.25" customHeight="1">
      <c r="A30" s="64"/>
      <c r="B30" s="100" t="s">
        <v>101</v>
      </c>
      <c r="C30" s="104"/>
      <c r="D30" s="104">
        <v>2920</v>
      </c>
      <c r="E30" s="105">
        <v>0.22</v>
      </c>
      <c r="F30" s="140">
        <f>(C30*D30*E30)/1000</f>
        <v>0</v>
      </c>
      <c r="G30" s="141"/>
      <c r="H30" s="141"/>
      <c r="I30" s="47">
        <f>F30*2</f>
        <v>0</v>
      </c>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row r="196" ht="15">
      <c r="D196" s="7"/>
    </row>
    <row r="197" ht="15">
      <c r="D197" s="7"/>
    </row>
    <row r="198" ht="15">
      <c r="D198" s="7"/>
    </row>
    <row r="199" ht="15">
      <c r="D199" s="7"/>
    </row>
  </sheetData>
  <sheetProtection/>
  <mergeCells count="14">
    <mergeCell ref="G7:H7"/>
    <mergeCell ref="B20:B25"/>
    <mergeCell ref="F29:H29"/>
    <mergeCell ref="C18:D18"/>
    <mergeCell ref="A19:A24"/>
    <mergeCell ref="F30:H30"/>
    <mergeCell ref="E2:F2"/>
    <mergeCell ref="G2:H2"/>
    <mergeCell ref="C19:C26"/>
    <mergeCell ref="D19:D26"/>
    <mergeCell ref="E19:E26"/>
    <mergeCell ref="F19:F26"/>
    <mergeCell ref="G19:G26"/>
    <mergeCell ref="H19:H2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J199"/>
  <sheetViews>
    <sheetView showGridLines="0" view="pageBreakPreview" zoomScale="115" zoomScaleSheetLayoutView="115" zoomScalePageLayoutView="85" workbookViewId="0" topLeftCell="A1">
      <selection activeCell="B48" sqref="B48:D48"/>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6</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SUM(H10:H13)</f>
        <v>0</v>
      </c>
      <c r="G7" s="37"/>
      <c r="H7" s="37"/>
    </row>
    <row r="8" spans="1:8" ht="15">
      <c r="A8" s="37"/>
      <c r="B8" s="32"/>
      <c r="C8" s="38"/>
      <c r="D8" s="39"/>
      <c r="E8" s="37"/>
      <c r="F8" s="37"/>
      <c r="G8" s="37"/>
      <c r="H8" s="37"/>
    </row>
    <row r="9" spans="1:8" s="46" customFormat="1" ht="45">
      <c r="A9" s="83" t="s">
        <v>24</v>
      </c>
      <c r="B9" s="83" t="s">
        <v>37</v>
      </c>
      <c r="C9" s="86" t="s">
        <v>25</v>
      </c>
      <c r="D9" s="87" t="s">
        <v>46</v>
      </c>
      <c r="E9" s="83" t="s">
        <v>38</v>
      </c>
      <c r="F9" s="83" t="s">
        <v>39</v>
      </c>
      <c r="G9" s="83" t="s">
        <v>40</v>
      </c>
      <c r="H9" s="83" t="s">
        <v>8</v>
      </c>
    </row>
    <row r="10" spans="1:8" s="46" customFormat="1" ht="29.25" customHeight="1">
      <c r="A10" s="49">
        <v>1</v>
      </c>
      <c r="B10" s="48" t="s">
        <v>96</v>
      </c>
      <c r="C10" s="48">
        <v>60</v>
      </c>
      <c r="D10" s="48" t="s">
        <v>41</v>
      </c>
      <c r="E10" s="45"/>
      <c r="F10" s="45"/>
      <c r="G10" s="51"/>
      <c r="H10" s="47">
        <f>ROUND(ROUND(C10,2)*ROUND(G10,2),2)</f>
        <v>0</v>
      </c>
    </row>
    <row r="11" spans="1:8" ht="40.5" customHeight="1">
      <c r="A11" s="49">
        <v>2</v>
      </c>
      <c r="B11" s="48" t="s">
        <v>97</v>
      </c>
      <c r="C11" s="48">
        <v>30</v>
      </c>
      <c r="D11" s="48" t="s">
        <v>41</v>
      </c>
      <c r="E11" s="45"/>
      <c r="F11" s="45"/>
      <c r="G11" s="51"/>
      <c r="H11" s="47">
        <f>ROUND(ROUND(C11,2)*ROUND(G11,2),2)</f>
        <v>0</v>
      </c>
    </row>
    <row r="12" spans="1:8" ht="26.25" customHeight="1">
      <c r="A12" s="49">
        <v>3</v>
      </c>
      <c r="B12" s="48" t="s">
        <v>98</v>
      </c>
      <c r="C12" s="48">
        <v>7</v>
      </c>
      <c r="D12" s="48" t="s">
        <v>41</v>
      </c>
      <c r="E12" s="45"/>
      <c r="F12" s="45"/>
      <c r="G12" s="51"/>
      <c r="H12" s="47">
        <f>ROUND(ROUND(C12,2)*ROUND(G12,2),2)</f>
        <v>0</v>
      </c>
    </row>
    <row r="13" spans="1:8" ht="24.75" customHeight="1">
      <c r="A13" s="49">
        <v>4</v>
      </c>
      <c r="B13" s="48" t="s">
        <v>99</v>
      </c>
      <c r="C13" s="53">
        <v>1300</v>
      </c>
      <c r="D13" s="48" t="s">
        <v>41</v>
      </c>
      <c r="E13" s="8"/>
      <c r="F13" s="8"/>
      <c r="G13" s="8"/>
      <c r="H13" s="47">
        <f>ROUND(ROUND(C13,2)*ROUND(G13,2),2)</f>
        <v>0</v>
      </c>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row r="196" ht="15">
      <c r="D196" s="7"/>
    </row>
    <row r="197" ht="15">
      <c r="D197" s="7"/>
    </row>
    <row r="198" ht="15">
      <c r="D198" s="7"/>
    </row>
    <row r="199" ht="15">
      <c r="D199" s="7"/>
    </row>
  </sheetData>
  <sheetProtection/>
  <mergeCells count="2">
    <mergeCell ref="G2:H2"/>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J189"/>
  <sheetViews>
    <sheetView showGridLines="0" view="pageBreakPreview" zoomScale="130" zoomScaleNormal="130" zoomScaleSheetLayoutView="130" zoomScalePageLayoutView="85" workbookViewId="0" topLeftCell="A1">
      <selection activeCell="B15" sqref="B15:B16"/>
    </sheetView>
  </sheetViews>
  <sheetFormatPr defaultColWidth="9.00390625" defaultRowHeight="12.75"/>
  <cols>
    <col min="1" max="1" width="5.25390625" style="7" customWidth="1"/>
    <col min="2" max="2" width="74.875" style="7" customWidth="1"/>
    <col min="3" max="3" width="19.125" style="28" customWidth="1"/>
    <col min="4" max="4" width="20.25390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91" t="str">
        <f>'Informacje ogólne'!C4</f>
        <v>DFP.271.52.2019.EP</v>
      </c>
      <c r="C1" s="7"/>
      <c r="H1" s="27" t="s">
        <v>45</v>
      </c>
      <c r="I1" s="27"/>
      <c r="J1" s="27"/>
    </row>
    <row r="2" spans="5:8" ht="15">
      <c r="E2" s="129"/>
      <c r="F2" s="129"/>
      <c r="G2" s="136" t="s">
        <v>44</v>
      </c>
      <c r="H2" s="136"/>
    </row>
    <row r="4" spans="2:8" ht="15">
      <c r="B4" s="6" t="s">
        <v>7</v>
      </c>
      <c r="C4" s="9">
        <v>7</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H11+H14</f>
        <v>0</v>
      </c>
      <c r="G7" s="107" t="s">
        <v>77</v>
      </c>
      <c r="H7" s="151"/>
    </row>
    <row r="8" spans="1:8" ht="15">
      <c r="A8" s="37"/>
      <c r="B8" s="32"/>
      <c r="C8" s="38"/>
      <c r="D8" s="39"/>
      <c r="E8" s="37"/>
      <c r="F8" s="37"/>
      <c r="G8" s="37"/>
      <c r="H8" s="37"/>
    </row>
    <row r="9" ht="15">
      <c r="D9" s="7"/>
    </row>
    <row r="10" spans="1:8" ht="45">
      <c r="A10" s="88" t="s">
        <v>24</v>
      </c>
      <c r="B10" s="83" t="s">
        <v>37</v>
      </c>
      <c r="C10" s="86" t="s">
        <v>25</v>
      </c>
      <c r="D10" s="87" t="s">
        <v>46</v>
      </c>
      <c r="E10" s="83" t="s">
        <v>38</v>
      </c>
      <c r="F10" s="83" t="s">
        <v>39</v>
      </c>
      <c r="G10" s="83" t="s">
        <v>40</v>
      </c>
      <c r="H10" s="83" t="s">
        <v>8</v>
      </c>
    </row>
    <row r="11" spans="1:8" ht="126" customHeight="1">
      <c r="A11" s="79">
        <v>1</v>
      </c>
      <c r="B11" s="57" t="s">
        <v>84</v>
      </c>
      <c r="C11" s="85">
        <v>4</v>
      </c>
      <c r="D11" s="57" t="s">
        <v>41</v>
      </c>
      <c r="E11" s="63"/>
      <c r="F11" s="63"/>
      <c r="G11" s="63"/>
      <c r="H11" s="58">
        <f>ROUND((ROUND(C11,2)*ROUND(G11,2)),2)</f>
        <v>0</v>
      </c>
    </row>
    <row r="12" spans="1:8" ht="15">
      <c r="A12" s="59"/>
      <c r="B12" s="59"/>
      <c r="C12" s="60"/>
      <c r="D12" s="60"/>
      <c r="E12" s="61"/>
      <c r="F12" s="61"/>
      <c r="G12" s="61"/>
      <c r="H12" s="61"/>
    </row>
    <row r="13" spans="1:8" ht="75">
      <c r="A13" s="88" t="s">
        <v>24</v>
      </c>
      <c r="B13" s="88" t="s">
        <v>66</v>
      </c>
      <c r="C13" s="89" t="s">
        <v>67</v>
      </c>
      <c r="D13" s="90"/>
      <c r="E13" s="88" t="s">
        <v>68</v>
      </c>
      <c r="F13" s="88" t="s">
        <v>65</v>
      </c>
      <c r="G13" s="88" t="s">
        <v>69</v>
      </c>
      <c r="H13" s="88" t="s">
        <v>104</v>
      </c>
    </row>
    <row r="14" spans="1:8" ht="60">
      <c r="A14" s="62"/>
      <c r="B14" s="82" t="s">
        <v>81</v>
      </c>
      <c r="C14" s="168">
        <v>12</v>
      </c>
      <c r="D14" s="169" t="s">
        <v>70</v>
      </c>
      <c r="E14" s="159"/>
      <c r="F14" s="159"/>
      <c r="G14" s="159"/>
      <c r="H14" s="159"/>
    </row>
    <row r="15" spans="1:8" ht="409.5" customHeight="1">
      <c r="A15" s="164">
        <v>2</v>
      </c>
      <c r="B15" s="166" t="s">
        <v>76</v>
      </c>
      <c r="C15" s="168"/>
      <c r="D15" s="169"/>
      <c r="E15" s="160"/>
      <c r="F15" s="160"/>
      <c r="G15" s="160"/>
      <c r="H15" s="160"/>
    </row>
    <row r="16" spans="1:8" ht="125.25" customHeight="1">
      <c r="A16" s="165"/>
      <c r="B16" s="167"/>
      <c r="C16" s="168"/>
      <c r="D16" s="169"/>
      <c r="E16" s="160"/>
      <c r="F16" s="160"/>
      <c r="G16" s="160"/>
      <c r="H16" s="160"/>
    </row>
    <row r="17" spans="1:8" ht="342" customHeight="1">
      <c r="A17" s="165"/>
      <c r="B17" s="8" t="s">
        <v>83</v>
      </c>
      <c r="C17" s="99"/>
      <c r="D17" s="169"/>
      <c r="E17" s="161"/>
      <c r="F17" s="161"/>
      <c r="G17" s="161"/>
      <c r="H17" s="161"/>
    </row>
    <row r="18" ht="15">
      <c r="A18" s="64"/>
    </row>
    <row r="19" spans="1:8" ht="45">
      <c r="A19" s="64"/>
      <c r="B19" s="72"/>
      <c r="C19" s="70" t="s">
        <v>71</v>
      </c>
      <c r="D19" s="70" t="s">
        <v>72</v>
      </c>
      <c r="E19" s="71" t="s">
        <v>73</v>
      </c>
      <c r="F19" s="155" t="s">
        <v>74</v>
      </c>
      <c r="G19" s="156"/>
      <c r="H19" s="156"/>
    </row>
    <row r="20" spans="1:8" ht="33.75" customHeight="1">
      <c r="A20" s="64"/>
      <c r="B20" s="80" t="s">
        <v>105</v>
      </c>
      <c r="C20" s="68"/>
      <c r="D20" s="101">
        <v>2920</v>
      </c>
      <c r="E20" s="102">
        <v>0.22</v>
      </c>
      <c r="F20" s="162">
        <f>(C20*D20*E20)/1000</f>
        <v>0</v>
      </c>
      <c r="G20" s="163"/>
      <c r="H20" s="163"/>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sheetData>
  <sheetProtection/>
  <mergeCells count="13">
    <mergeCell ref="A15:A17"/>
    <mergeCell ref="B15:B16"/>
    <mergeCell ref="C14:C16"/>
    <mergeCell ref="D14:D17"/>
    <mergeCell ref="E14:E17"/>
    <mergeCell ref="F14:F17"/>
    <mergeCell ref="G14:G17"/>
    <mergeCell ref="H14:H17"/>
    <mergeCell ref="F19:H19"/>
    <mergeCell ref="F20:H20"/>
    <mergeCell ref="E2:F2"/>
    <mergeCell ref="G2:H2"/>
    <mergeCell ref="G7:H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5" r:id="rId1"/>
  <rowBreaks count="1" manualBreakCount="1">
    <brk id="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Edyta Prokopiuk</cp:lastModifiedBy>
  <cp:lastPrinted>2019-07-17T10:22:01Z</cp:lastPrinted>
  <dcterms:created xsi:type="dcterms:W3CDTF">2003-05-16T10:10:29Z</dcterms:created>
  <dcterms:modified xsi:type="dcterms:W3CDTF">2019-07-17T10:22:04Z</dcterms:modified>
  <cp:category/>
  <cp:version/>
  <cp:contentType/>
  <cp:contentStatus/>
</cp:coreProperties>
</file>