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37" activeTab="16"/>
  </bookViews>
  <sheets>
    <sheet name="Informacje ogólne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</sheets>
  <definedNames>
    <definedName name="_xlnm.Print_Area" localSheetId="1">'część (1)'!$A$1:$H$21</definedName>
    <definedName name="_xlnm.Print_Area" localSheetId="10">'część (10)'!$A$1:$H$13</definedName>
    <definedName name="_xlnm.Print_Area" localSheetId="11">'część (11)'!$A$1:$H$12</definedName>
    <definedName name="_xlnm.Print_Area" localSheetId="12">'część (12)'!$A$1:$H$14</definedName>
    <definedName name="_xlnm.Print_Area" localSheetId="13">'część (13)'!$A$1:$H$13</definedName>
    <definedName name="_xlnm.Print_Area" localSheetId="14">'część (14)'!$A$1:$H$13</definedName>
    <definedName name="_xlnm.Print_Area" localSheetId="15">'część (15)'!$A$1:$H$12</definedName>
    <definedName name="_xlnm.Print_Area" localSheetId="16">'część (16)'!$A$1:$H$14</definedName>
    <definedName name="_xlnm.Print_Area" localSheetId="17">'część (17)'!$A$1:$H$11</definedName>
    <definedName name="_xlnm.Print_Area" localSheetId="18">'część (18)'!$A$1:$H$12</definedName>
    <definedName name="_xlnm.Print_Area" localSheetId="2">'część (2)'!$A$1:$H$16</definedName>
    <definedName name="_xlnm.Print_Area" localSheetId="3">'część (3)'!$A$1:$H$11</definedName>
    <definedName name="_xlnm.Print_Area" localSheetId="4">'część (4)'!$A$1:$H$14</definedName>
    <definedName name="_xlnm.Print_Area" localSheetId="5">'część (5)'!$A$1:$H$12</definedName>
    <definedName name="_xlnm.Print_Area" localSheetId="6">'część (6)'!$A$1:$H$13</definedName>
    <definedName name="_xlnm.Print_Area" localSheetId="7">'część (7)'!$A$1:$F$39</definedName>
    <definedName name="_xlnm.Print_Area" localSheetId="8">'część (8)'!$A$1:$H$11</definedName>
    <definedName name="_xlnm.Print_Area" localSheetId="9">'część (9)'!$A$1:$H$18</definedName>
    <definedName name="_xlnm.Print_Area" localSheetId="0">'Informacje ogólne'!$A$1:$D$67</definedName>
  </definedNames>
  <calcPr fullCalcOnLoad="1"/>
</workbook>
</file>

<file path=xl/sharedStrings.xml><?xml version="1.0" encoding="utf-8"?>
<sst xmlns="http://schemas.openxmlformats.org/spreadsheetml/2006/main" count="427" uniqueCount="156">
  <si>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</si>
  <si>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</si>
  <si>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</si>
  <si>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</si>
  <si>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</si>
  <si>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</si>
  <si>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</si>
  <si>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</si>
  <si>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</si>
  <si>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</si>
  <si>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</si>
  <si>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</si>
  <si>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</si>
  <si>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</si>
  <si>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</si>
  <si>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</si>
  <si>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</si>
  <si>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</si>
  <si>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</si>
  <si>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</si>
  <si>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</si>
  <si>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</si>
  <si>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</si>
  <si>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</si>
  <si>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</si>
  <si>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</si>
  <si>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</si>
  <si>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</si>
  <si>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</si>
  <si>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</si>
  <si>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</si>
  <si>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</si>
  <si>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</si>
  <si>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</si>
  <si>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</si>
  <si>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</si>
  <si>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</si>
  <si>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</si>
  <si>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</si>
  <si>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</si>
  <si>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</si>
  <si>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</si>
  <si>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</si>
  <si>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</si>
  <si>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</si>
  <si>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</si>
  <si>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</si>
  <si>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</si>
  <si>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</si>
  <si>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</si>
  <si>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</si>
  <si>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</si>
  <si>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</si>
  <si>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</si>
  <si>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</si>
  <si>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</si>
  <si>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</si>
  <si>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6</t>
  </si>
  <si>
    <t>część 7</t>
  </si>
  <si>
    <t>część 8</t>
  </si>
  <si>
    <t>część 9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</si>
  <si>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</si>
  <si>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</si>
  <si>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</si>
  <si>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</si>
  <si>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</si>
  <si>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</si>
  <si>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</si>
  <si>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</si>
  <si>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</si>
  <si>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</si>
  <si>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Nazwa zamówienia:</t>
  </si>
  <si>
    <t>zestaw</t>
  </si>
  <si>
    <t>DFP.271.34.2019.EP</t>
  </si>
  <si>
    <t>Dostawa różnych materiałów medycznych</t>
  </si>
  <si>
    <t>11.</t>
  </si>
  <si>
    <r>
      <t xml:space="preserve">Oświadczamy, że jesteśmy małym lub średnim przedsiębiorstwem: TAK/NIE </t>
    </r>
    <r>
      <rPr>
        <i/>
        <sz val="11"/>
        <rFont val="Garamond"/>
        <family val="1"/>
      </rPr>
      <t>(niepotrzebne skreślić)</t>
    </r>
  </si>
  <si>
    <t>Oświadczamy, że zamówienie będziemy wykonywać do czasu wyczerpania kwoty wynagrodzenia umownego, jednak nie dłużej niż  przez 24 miesiące w części 1 – 6, 8 – 9, 11 – 18, nie dłużej niż przez 12 miesięcy w części 7 oraz nie dłużej niż przez 36 miesięcy w części 10.</t>
  </si>
  <si>
    <t>Końcówki o poj. do 200 ul do automatycznych pipet laboratoryjnych, typu Glison, klasa "SUPERIOR", bezbarwne, wykonane z PP.</t>
  </si>
  <si>
    <t>Końcówki o poj. do 1000 ul do automatycznych pipet laboratoryjnych, typu Glison, klasa "SUPERIOR", bezbarwne, wykonane z PP.</t>
  </si>
  <si>
    <t>Końcówki do pipet automatycznych 0,1-10 ul typu Eppendorf Box - pojemnik wielokrotnego użytku, 96 końcówek w opakowaniu.</t>
  </si>
  <si>
    <t>Końcówka do pipet typu Eppendorf bez filtra, 20 ul. Opakowanie 96 sztuk.</t>
  </si>
  <si>
    <t>opakowań</t>
  </si>
  <si>
    <t>Probówki typu eppendorf 2ml. Probówki 2ml wolne od DNaz, RNaz i pirogenów, niesterylne, autoklawowalne, pakowane 500szt.</t>
  </si>
  <si>
    <t xml:space="preserve">Końcówki 200 ul wolne od DNAz i RNAz; wolne od inhibitorów PCR, niskoretencyjne, opakowanie zbiorcze a'1000 szt., kompatybilne z pipetami eppendorf reference i research plus. </t>
  </si>
  <si>
    <t xml:space="preserve">Końcówki 10 ul wolne od DNAz i RNAz; wolne od inhibitorów PCR, niskoretencyjne wydłużone, opakowanie zbiorcze a'1000 szt., kompatybilne z pipetami eppendorf reference i research plus. </t>
  </si>
  <si>
    <t>Karta identyfikacji pacjenta Lidco Rapid Smart Card do małoinwazyjnego monitorowania hemodynamicznego LIDCO Rapid - 720 minut.</t>
  </si>
  <si>
    <t>Kaniula tętnicza długość 23 cm lub 15 cm Fr 15, 17, 19, 21, 23 
Kaniula heparynizowana zakończona konektorem 3/8“</t>
  </si>
  <si>
    <t>Kaniula żylna udowa długości 55cm lub 38 cm  Fr 21, 23 i 25:
- Kaniula powinna posiadać przynajmniej 20 otworów na odcinku perforacji i otwór centralny;
- Długość odcinka perforacji kaniuli min. 20 cm; 
- Markery na prowadniku informujące o miejscu zakleszczenia kaniuli, kaniula heparynizowana.</t>
  </si>
  <si>
    <t>Szczegółowy wykaz elementów w zestawie oraz ich parametry:</t>
  </si>
  <si>
    <t>Lp.</t>
  </si>
  <si>
    <t>Wymagane parametry poszczególnych elementów zestawu (z poz. 1)</t>
  </si>
  <si>
    <t>Osłona na stół narzędziowy 150x190cm, obszar chłonny 75x190cm</t>
  </si>
  <si>
    <t>Czyścik do elektrody 5x5cm</t>
  </si>
  <si>
    <t>Kompres gazowy 10x10cm (gaza 17-nitkowa, 16-warstwowy, znacznik Rtg, biały) 5 szt.</t>
  </si>
  <si>
    <t>Strzykawka 10ml, 2-częściowa</t>
  </si>
  <si>
    <t>Szew chirurgiczny pleciony, antybakteryjny grubość 1, dł.70cm (igła kształt liery J, 31mm), szew wchłanialny, fioletowy, wykonany z kopolimeru glikolidu 90% i laktydu 10%, powleczony mieszaniną kopolimeru glikolidu i laktydu (poliglaktyna 370), stearynianem  wapnia oraz triklosanem</t>
  </si>
  <si>
    <t>Ostrze chirurgiczne nr 10 (CS)</t>
  </si>
  <si>
    <t>Taśma lepna 9x49cm</t>
  </si>
  <si>
    <t>Miska z polipropylenu 500ml z podziałką, przezroczysta</t>
  </si>
  <si>
    <t>Organizator przewodów (rzep) 2.5x30cm, przyklejany</t>
  </si>
  <si>
    <t>Opatrunek chłonny 9x10cm 5x5cm</t>
  </si>
  <si>
    <t>Obłożenie chirurgiczne do laparoskopii 250/175/270x260cm, otwór przyklejany 25x30cm  wykonana z trójwarstwowego, chłonnego i nieprzemakalnego laminatu o gramaturze min. 65g/m2 w strefie mniej krytycznej, w strefie krytycznej min. 88g/m2    
Odporność na przenikanie płynów nie mniej niż &gt;100 cm H2O w strefie krytycznej i mniej krytycznej .
Wytrzymałośc na rozerwanie na sucho i na mokro 163/114 kpa w strefie krytycznej</t>
  </si>
  <si>
    <t>Ręcznik 34x53cm</t>
  </si>
  <si>
    <t>Osłona na stolik Mayo 79x145cm</t>
  </si>
  <si>
    <t>Zestaw obłożeń do Laparoskopii plus.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</si>
  <si>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L.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</si>
  <si>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XL.</t>
  </si>
  <si>
    <t>Rękawice chirurgiczne syntetyczne 6.5 PF Biogel U.</t>
  </si>
  <si>
    <t>Osłona foliowa na kamerę 18x250cm (elastyczna końcówka, taśma mocująca).</t>
  </si>
  <si>
    <t>Kieszeń na narzędzia chirurgiczne 30x50cm, 3-komorowa, przyklejana.</t>
  </si>
  <si>
    <t>Worek do zbiórki moczu 2000ml T90cm z zaworem.</t>
  </si>
  <si>
    <t>Opatrunek chłonny 5x7cm 3x4cm.</t>
  </si>
  <si>
    <t>Kleszczyki do dezynfekcji 19 cm niebieskie.</t>
  </si>
  <si>
    <t>Dren typu Redon 16Ch 65cm/15cm znacznik Rtg PVC, z łącznikiem.</t>
  </si>
  <si>
    <t>Jednorazowy trokar o średnicy 12 mm i długości 100 mm,  z karbowaną kaniulą. Obturator posiada kierunkową optyczną, stożkową końcówkę zaopatrzona w dwa separatory tkankowe, otwór do wprowadzenia kamery 10 mm na szczycie obturatora z bocznym przyciskiem do jej fiksacji. Czytelna oznaczenie średnicy na obturatorze i porcie kaniuli Podwójna uszczelka; stała w kaniuli, typu kaczy dziób, zapobiegająca utracie odmy przy zdjętym porcie, druga w zdejmowalnym porcie posiadająca syntetyczna osłonę zabezpieczająca przed jej uszkodzeniem, umożliwiająca stosowanie narzędzi tzw „ ednostaplera oversize „o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z kaniuli oraz czytelne oznaczenie średnicy.</t>
  </si>
  <si>
    <t>Zestaw akcesoriów do dezynfekcji - pakiet na 1 miesiąc: 1 filtr, 4 filtry chlorowe, 2 pudełka soli (1 pudełko = 24 saszetki z roztworem soli do sporządzenia kąpieli dezynfekcyjnej, 2 saszetki przypadają na 1 kąpiel dezynfekcyjną).</t>
  </si>
  <si>
    <t>Przedłużacz kominek tzw. martwa przestrzeń umożliwiający odsysanie bez przerywania układu oddechowego.</t>
  </si>
  <si>
    <t>Strzykawka jednorazowego użytku przeznaczona do obsługi żywienia drogą przewodu pokarmowego. Produkt z systemem złącza ENFit. Produkt sterylny pakowany pojedynczo w folię. Pojemność 60 ml.</t>
  </si>
  <si>
    <t>Łącznik obrotowy kątowy jednorazowy, jałowy,  z wejściem do odsysania i bronchoskopu, z gumową zatyczką uszczelniającą,  złącze acjenta 22M/15F złącze respiratora 15M.</t>
  </si>
  <si>
    <t>Pojemnik plastikowy z pokrywą, 40 - 50  litrów</t>
  </si>
  <si>
    <t>Okulary ochronne z powłoką nieparującą, z podwyższoną odpornością na zarysowania, posiadające gumowe elastyczne zauszniki.
Dopuszcza się okulary ochronne posiadające wyprofilowane plastikowe zauszniki z możliwością regulacji przy zachowaniu pozostałych parametrów specyfikacji.
Dopuszcza się okulary ochronne z powłoką nieparującą, posiadające plastikowe elastyczne zauszniki przy zachowaniu pozostałych parametrów specyfikacji.</t>
  </si>
  <si>
    <t>Woda destylowana do nawilżaczy tlenu typu Respiflo w pojemnikach o pojemności 500 -650 ml, woda jałowa, aspirogenna, umożliwiająca przeprowadzenie długotrwałej inhalacji – co najmniej 30 dni, z możliwością stosowania u więcej niż jednego pacjenta.</t>
  </si>
  <si>
    <t>Zgłębnik żołądkowy jednoświatłowy, z medycznego PCV, ze znacznikami głębokości, kolorowym kodem rozmiarów, z dwoma otworami bocznymi, z miękkim, gładko zakończonym końcem, widoczny w rtg, sterylny, jednorazowy, rozmiary CH30 - CH36.</t>
  </si>
  <si>
    <t>Poliuretanowy, sterylny opatrunek do tracheostomii, ułatwiający aplikację, typu STOMA PAD, dla dorosłych. Rozmiar 8 x 8,1 cm (+/-20%). Zamawiający dopuszcza opatrunek w wycięciem w kształcie litery Y.</t>
  </si>
  <si>
    <t>Kaniula Jednorazowa Sleep Sense Nosal Pressure - 210 cm do diagnostyki bezdechu nocnego.</t>
  </si>
  <si>
    <t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45cm x 60cm (+/-10%), powierzchnia przylepna 45cm x 50cm (+/-10%).</t>
  </si>
  <si>
    <t>Sterylne mikroprobówki do Real-Time 0,2ml 8-Strip z wieczkami, bezbarwne, z wypukłym wieczkiem, nisko adhezyjne, wolne od Dnaz i Rnaz, pirogenów i inhibitorów PCR,endotoksyn, ATP, nie mutagenne, w worku, 125x8szt/1000szt</t>
  </si>
  <si>
    <t xml:space="preserve">Paski szklane do łamarki noży szklanych, do mikroskopii elektronowej, 406mm x 25.4mm x 6mm  </t>
  </si>
  <si>
    <t>Statyw typu PCR-Cooler do utrzymywania probówek do PCR 0,2 mL/0,5 mL oraz płytek do PCR 96-dołkowych w niskiej temperaturze.</t>
  </si>
  <si>
    <t>Statyw karuzelowy, na 6 szt. pipet typu Eppendorf Research, Research plus, Reference, Reference2.</t>
  </si>
  <si>
    <r>
      <rPr>
        <b/>
        <sz val="11"/>
        <rFont val="Garamond"/>
        <family val="1"/>
      </rPr>
      <t xml:space="preserve">UWAGA:
</t>
    </r>
    <r>
      <rPr>
        <sz val="11"/>
        <rFont val="Garamond"/>
        <family val="1"/>
      </rPr>
      <t>Każdy zestaw powinien być oznaczony kolorystycznie celem jego łatwiejszej identyfikacji. Oznaczenie powinno znajdować się na wewnętrznej etykiecie (elementy barwne naniesione na tą etykietę) oraz na dodatkowej etykiecie bocznej (nazwa zestawu w kolorowej ramce).
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Wymagane oznaczenie kolorystyczne: "ZESTAW LAPAROSKOPIA" - kolor miętowy i ramka miętowa.</t>
    </r>
  </si>
  <si>
    <t xml:space="preserve">Środek myjący do butelek i smoczków w butelce z dozownikiem wytwarzającym pianę o pojemności 380 ml
Płyn do dokładnego czyszczenia akcesoriów dziecięcych, laktacyjnych, a w szczególności butelek i smoczków. Skład oparty na naturalnych substancjach, bez środków zapachowych i barwników, zawierający naturalne enzymy: proteazy i mannanazy, bez środków zapachowych, barwników, wybielaczy. Łatwy do spłukania bez pozostawiania osadów.
Roztwór wodny do czyszczenia - Charakterystyka produktu wraz z wykazem substancji stanowiących zagrożenie
Nr CAS: 68515-73-1  EC Nr:500-220-1 [Nazwa] Alkilopoliglukozydy    [%wagi] &lt; 5  
[Nr CAS] 68891-38-3 [EC Nr] 500-234-8 [Nazwa]Alkohole, C12-14, etoksyetylenowane, siarczany, [%wagi] &lt; 5 sole sodu
[Nr CAS] 68515-73-1  [EC Nr] 500-220-1 [Nazwa] Alkilopoliglukozydy [%wagi] &lt; 5  
[Nr CAS] 68891-38-3 500-234-8 Alkohole, C12-14, etoksyetylenowane, siarczany,  [%wagi]&lt; 5 sole sodu      
[Nr CAS] 68891-38-3 [Nazwa]Alkohol, C12-14, etoksyetylenowane, siarczany, sole sodu   
Wartość pH w stanie dostarczanym - 5 - 6. </t>
  </si>
  <si>
    <t xml:space="preserve">Środek myjący do butelek i smoczków w opakowaniu uzupełniającym o pojemności 500 ml    
Płyn do dokładnego czyszczenia akcesoriów dziecięcych, laktacyjnych, a w szczególności butelek i smoczków. Skład oparty na naturalnych substancjach, bez środków zapachowych i barwników, zawierający naturalne enzymy: proteazy i mannanazy., bez środków zapachowych, barwników, wybielaczy. Łatwy do spłukania bez pozostawiania osadów
Roztwór wodny do czyszczenia - Charakterystyka produktu wraz z wykazem substancji stanowiących zagrożenie.
Nr CAS: 68515-73-1  EC Nr:500-220-1 [Nazwa] Alkilopoliglukozydy    [%wagi] &lt; 5  
[Nr CAS] 68891-38-3 [EC Nr] 500-234-8 [Nazwa]Alkohole, C12-14, etoksyetylenowane, siarczany,  [%wagi] &lt; 5 sole sodu
[Nr CAS] 68515-73-1  [EC Nr] 500-220-1 [Nazwa] Alkilopoliglukozydy     [%wagi] &lt; 5  
[Nr CAS] 68891-38-3 500-234-8 Alkohole, C12-14, etoksyetylenowane, siarczany,  [%wagi]&lt; 5  sole sodu      
[Nr CAS] 68891-38-3 [Nazwa]Alkohol, C12-14, etoksyetylenowane, siarczany, sole sodu   
Wartość pH w stanie  dostarczanym - 5 - 6. </t>
  </si>
  <si>
    <t>Środek myjący do butelek i smoczków w opakowaniu o pojemności 500 ml
(w butelce z łatwo otwierającym się zamknięciem).
Płyn do dokładnego czyszczenia akcesoriów dziecięcych, laktacyjnych, a w szczególności butelek i smoczków. Skład oparty na naturalnych substancjach, bez środków zapachowych i barwników, zawierający naturalne enzymy: proteazy i mannanazy., bez środków zapachowych, barwników, wybielaczy. Łatwy do spłukania bez pozostawiania osadów.
Roztwór wodny do czyszczenia - Charakterystyka produktu wraz z wykazem substancji stanowiących zagrożenie:
Nr CAS: 68515-73-1  EC Nr:500-220-1 [Nazwa] Alkilopoliglukozydy [%wagi] &lt; 5  
[Nr CAS] 68891-38-3 [EC Nr] 500-234-8 [Nazwa]Alkohole, C12-14, etoksyetylenowane, siarczany, [%wagi] &lt; 5 sole sodu
[Nr CAS] 68515-73-1  [EC Nr] 500-220-1 [Nazwa] Alkilopoliglukozydy [%wagi] &lt; 5  
[Nr CAS] 68891-38-3 500-234-8 Alkohole, C12-14, etoksyetylenowane, siarczany,  [%wagi]&lt; 5  sole sodu      
[Nr CAS] 68891-38-3 [Nazwa]Alkohol, C12-14, etoksyetylenowane, siarczany, sole sodu   
Wartość pH w stanie dostarczanym - 5 - 6</t>
  </si>
  <si>
    <r>
      <t xml:space="preserve">Igła iniekcyjna sterylna rozmiar 1,1
</t>
    </r>
    <r>
      <rPr>
        <sz val="11"/>
        <color indexed="60"/>
        <rFont val="Garamond"/>
        <family val="1"/>
      </rPr>
      <t>Zamawiający dopuszcza wycenę igieł iniekcyjnych w opakowaniu a’100 sztuk z odpowiednim przeliczeniem zamawianej ilości.</t>
    </r>
  </si>
  <si>
    <r>
      <t xml:space="preserve">Igła iniekcyjna sterylna rozmiar 1,2
</t>
    </r>
    <r>
      <rPr>
        <sz val="11"/>
        <color indexed="60"/>
        <rFont val="Garamond"/>
        <family val="1"/>
      </rPr>
      <t>Zamawiający dopuszcza wycenę igieł iniekcyjnych w opakowaniu a’100 sztuk z odpowiednim przeliczeniem zamawianej ilości.</t>
    </r>
  </si>
  <si>
    <r>
      <t xml:space="preserve">Pieluszki dla dzieci przedwcześnie urodzonych: wkład chłonny z taśmy chłonnej z superabsorbentem. Osłonki boczne wzdłuż wkładu chłodnego zapobiegające wyciekom w obszarze pachwinowym. Elastyczny ściągacz taliowy z tyłu wyrobu. Zapięcia na rzepy do wielokrotnego mocowania. Warstwa
izolacyjna - laminat paroprzepuszczalny.
Wymiary: +/- 5 %:
długość całkowita 240 mm,
długość wkładu chłonnego 180 mm,
całkowita szerokość tył-krocze-przód 130-95-130 mm,
szerokość wkładu chłonnego 32 mm,
masa nie mniej niż 4,9 g,
chłonność nie mniej niż 60 g.
</t>
    </r>
    <r>
      <rPr>
        <sz val="11"/>
        <color indexed="60"/>
        <rFont val="Garamond"/>
        <family val="1"/>
      </rPr>
      <t>Zamawiający dopuszcza pieluszki dla dzieci przedwcześnie urodzonych, które zamiast elastycznego ściągacza taliowego, posiadają dwa elastyczne i miękkie rzepy zapewniające prawidłowe dopasowanie pieluszki do ciała dziecka w zależności od obwodu brzuszka bez efektu uciskania, masę nie mniej niż 4,6 g, chłonnośc nie mniej niż 55 g.</t>
    </r>
  </si>
  <si>
    <r>
  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Polski, </t>
    </r>
    <r>
      <rPr>
        <b/>
        <sz val="11"/>
        <color indexed="60"/>
        <rFont val="Garamond"/>
        <family val="1"/>
      </rPr>
      <t>dotyczy cz. 1 poz. 5 – 8, cz. 5 – 11, cz. 13 – 15, cz. 16 poz. 1 - 4.</t>
    </r>
  </si>
  <si>
    <r>
      <t xml:space="preserve">Cewnik do odsysania, prosty, nie dłuższy niż 40 cm, z otworami bocznymi i centralnym, podziałka co 1 cm, wykonany z przeźroczystego materiału, z kontrolą ssania, cewnik i kontrola ssania muszą tworzyć ze soba kąt ostry, rozmiary od 5 do 10Ch.
</t>
    </r>
    <r>
      <rPr>
        <sz val="11"/>
        <color indexed="60"/>
        <rFont val="Garamond"/>
        <family val="1"/>
      </rPr>
      <t xml:space="preserve">Cewniki do kontrolowanego odsysania mają posiadać przeźroczysty łącznik ułatwiający wizualizację odsysanej wydzieliny.
</t>
    </r>
    <r>
      <rPr>
        <sz val="11"/>
        <color indexed="17"/>
        <rFont val="Garamond"/>
        <family val="1"/>
      </rPr>
      <t xml:space="preserve">Zamawiający oczekuje cewników z kontrolą odsysania typu Vacutip.
</t>
    </r>
    <r>
      <rPr>
        <sz val="11"/>
        <color indexed="30"/>
        <rFont val="Garamond"/>
        <family val="1"/>
      </rPr>
      <t>Cewniki mają być pakowane prosto, nie zwijane</t>
    </r>
    <r>
      <rPr>
        <sz val="11"/>
        <color indexed="17"/>
        <rFont val="Garamond"/>
        <family val="1"/>
      </rPr>
      <t>.</t>
    </r>
    <r>
      <rPr>
        <sz val="11"/>
        <color indexed="60"/>
        <rFont val="Garamond"/>
        <family val="1"/>
      </rPr>
      <t xml:space="preserve">
</t>
    </r>
  </si>
  <si>
    <r>
      <t xml:space="preserve">Końcówki z filtrem 10μl, pre-sterylne, niskoretencyjne, wolne od endotoksyn, kwasów nukleinowych, DNazy, RNazy, filtr wykonany z HDPE – High Density PolyEthylene rozmiar porów 20-40 µm, kompatybilne z pipetami eppendorf reference i research plus
1opakowanie zawiera 10 pudełek x 96szt. końcówek.
</t>
    </r>
    <r>
      <rPr>
        <sz val="11"/>
        <color indexed="60"/>
        <rFont val="Garamond"/>
        <family val="1"/>
      </rPr>
      <t xml:space="preserve">Zamawiający dopuszcza końcówki nisko retencyjne z filtrem wykonane z polietylenu.
</t>
    </r>
    <r>
      <rPr>
        <sz val="11"/>
        <color indexed="17"/>
        <rFont val="Garamond"/>
        <family val="1"/>
      </rPr>
      <t xml:space="preserve">Zamawiający dopuszcza końcówki pakowane po 96 szt. w statywy (jednostkowe opakowanie handlowe) z odpowiednim przeliczeniem ilości zamawianych opakowań.
</t>
    </r>
    <r>
      <rPr>
        <sz val="11"/>
        <color indexed="30"/>
        <rFont val="Garamond"/>
        <family val="1"/>
      </rPr>
      <t>Zamawiający dopuszcza końcówki nisko retencyjnych z filtrem rozmiar porów 25-50 um.</t>
    </r>
  </si>
  <si>
    <r>
      <t xml:space="preserve">Końcówki z filtrem 20μl, pre-sterylne, niskoretencyjne,wolne od endotoksyn, kwasów nukleinowych, DNazy, RNazy, filtr wykonany z HDPE – High Density PolyEthylene rozmiar porów 20-40 µm, kompatybilne z pipetami eppendorf reference i research plus
1opakowanie zawiera 10 pudełek x 96szt. końcówek.
</t>
    </r>
    <r>
      <rPr>
        <sz val="11"/>
        <color indexed="60"/>
        <rFont val="Garamond"/>
        <family val="1"/>
      </rPr>
      <t xml:space="preserve">Zamawiający dopuszcza końcówki nisko retencyjne z filtrem wykonane z polietylenu.
</t>
    </r>
    <r>
      <rPr>
        <sz val="11"/>
        <color indexed="17"/>
        <rFont val="Garamond"/>
        <family val="1"/>
      </rPr>
      <t xml:space="preserve">Zamawiający dopuszcza końcówki pakowane po 96 szt. w statywy (jednostkowe opakowanie handlowe) z odpowiednim przeliczeniem ilości zamawianych opakowań.
</t>
    </r>
    <r>
      <rPr>
        <sz val="11"/>
        <color indexed="30"/>
        <rFont val="Garamond"/>
        <family val="1"/>
      </rPr>
      <t>Zamawiający dopuszcza końcówki nisko retencyjnych z filtrem rozmiar porów 25-50 um.</t>
    </r>
  </si>
  <si>
    <r>
      <t xml:space="preserve">Końcówki z filtrem 100μl, pre-sterylne, niskoretencyjne,wolne od endotoksyn, kwasów nukleinowych, DNazy, RNazy, filtr wykonany z HDPE – High Density PolyEthylene rozmiar porów 20-40 µm, kompatybilne z pipetami eppendorf reference i research plus
1opakowanie zawiera 10 pudełek x 96szt. końcówek.
</t>
    </r>
    <r>
      <rPr>
        <sz val="11"/>
        <color indexed="60"/>
        <rFont val="Garamond"/>
        <family val="1"/>
      </rPr>
      <t>Zamawiający dopuszcza końcówki nisko retencyjne z filtrem wykonane z polietylenu.</t>
    </r>
    <r>
      <rPr>
        <sz val="11"/>
        <rFont val="Garamond"/>
        <family val="1"/>
      </rPr>
      <t xml:space="preserve">
</t>
    </r>
    <r>
      <rPr>
        <sz val="11"/>
        <color indexed="17"/>
        <rFont val="Garamond"/>
        <family val="1"/>
      </rPr>
      <t xml:space="preserve">Zamawiający dopuszcza końcówki pakowane po 96 szt. w statywy (jednostkowe opakowanie handlowe) z odpowiednim przeliczeniem ilości zamawianych opakowań.
</t>
    </r>
    <r>
      <rPr>
        <sz val="11"/>
        <color indexed="30"/>
        <rFont val="Garamond"/>
        <family val="1"/>
      </rPr>
      <t>Zamawiający dopuszcza końcówki nisko retencyjnych z filtrem rozmiar porów 25-50 um.</t>
    </r>
  </si>
  <si>
    <r>
      <t xml:space="preserve">Końcówki z filtrem 1000μl, pre-sterylne, niskoretencyjne,wolne od endotoksyn, kwasów nukleinowych, DNazy, RNazy, filtr wykonany z HDPE – High Density PolyEthylene rozmiar porów 20-40 µm, kompatybilne z pipetami eppendorf reference i research plus
1 opakowanie zawiera 10 pudełek x 96szt. końcówek.
</t>
    </r>
    <r>
      <rPr>
        <sz val="11"/>
        <color indexed="60"/>
        <rFont val="Garamond"/>
        <family val="1"/>
      </rPr>
      <t xml:space="preserve">Zamawiający dopuszcza końcówki nisko retencyjne z filtrem wykonane z polietylenu.
</t>
    </r>
    <r>
      <rPr>
        <sz val="11"/>
        <color indexed="17"/>
        <rFont val="Garamond"/>
        <family val="1"/>
      </rPr>
      <t xml:space="preserve">Zamawiający dopuszcza końcówki pakowanych po 100 szt. w statywie (jednostkowe opakowanie handlowe) z odpowiednim przeliczeniem ilości zamawianych opakowań.
</t>
    </r>
    <r>
      <rPr>
        <sz val="11"/>
        <color indexed="30"/>
        <rFont val="Garamond"/>
        <family val="1"/>
      </rPr>
      <t>Zamawiający dopuszcza końcówki nisko retencyjnych z filtrem rozmiar porów 25-50 um</t>
    </r>
    <r>
      <rPr>
        <sz val="11"/>
        <color indexed="17"/>
        <rFont val="Garamond"/>
        <family val="1"/>
      </rPr>
      <t>.</t>
    </r>
  </si>
  <si>
    <r>
      <t xml:space="preserve">Zestaw do wprowadzenia techniką Seldingera: 
- Prowadnik wykonany ze stali nierdzewnej, o końcu w kształcie litery "J", 0,38 długość 100 lub 210 cm; 
- Posiadający markery rozmieszczone co 10 cm;
- Zestawy rozszerzaczy dla 100cm – 10, 12, 16, 20, 24 Fr, dla 210 cm- 10, 12, 16, 20, 24, 26, 30 Fr;
- Igła wprowadzająca : 18 Ga;
- Mini skalpel ostrze 11;
- Strzykawka 10 ml.
</t>
    </r>
    <r>
      <rPr>
        <sz val="11"/>
        <color indexed="60"/>
        <rFont val="Garamond"/>
        <family val="1"/>
      </rPr>
      <t>Zamawiający dopuszcza dostarczenie zestawu do wprowadzenia techniką Seldingera składającego się z prowadnika wykonanego ze stali nierdzewnej, o końcu w kształcie litery "J", 0.038” długość 100 cm lub 150 cm, posiadającego markery rozmieszczone co 10 cm, zestawu 4 stopniowych dylatatorów: 10/12 Fr, 12/14 Fr, 14/16 Fr, 16/18 Fr, zestawu 3 stopniowych dylatatorów 18/20 Fr, 20/22 Fr, 22/24 Fr, igły wprowadzającej 18 Ga, skalpela, strzykawki 20 ml. Pozostałe parametry zgodne z SIWZ.</t>
    </r>
  </si>
  <si>
    <r>
      <t xml:space="preserve">Sterylne mikroprobówki do Real-Time 0,2ml 8-Strip z wieczkami, bezbarwne, z płaskim wieczkiem, nisko adhezyjne, wolne od Dnaz i Rnaz, pirogenów i inhibitorów PCR,endotoksyn, ATP, nie mutagenne, w worku, 125x8szt/1000szt
</t>
    </r>
    <r>
      <rPr>
        <sz val="11"/>
        <color indexed="60"/>
        <rFont val="Garamond"/>
        <family val="1"/>
      </rPr>
      <t>Zamawiający dopuszcza probówki pakowane po 120 stripów w najmniejszym opakowaniu handlowym z odpowiednim przeliczeniem ilości oferowanych opakowań.</t>
    </r>
  </si>
  <si>
    <r>
      <t xml:space="preserve">Probówki typu Eppendorf do PCR o poj. 0.5 ml lub 0,6 ml, autoklawowalne, płaskie wieczko - matowe umożliwiające oznaczanie prób, probówka ze stożkowym dnem, BEZBARWNE, zakres temperatur -20°C do 100°C, równomierna grubość ścianek, pakowane po 1000szt.
</t>
    </r>
    <r>
      <rPr>
        <sz val="11"/>
        <color indexed="60"/>
        <rFont val="Garamond"/>
        <family val="1"/>
      </rPr>
      <t>Zamawiający dopuszcza probówki pakowane po 100 szt. w najmniejszym opakowaniu handlowym z odpowiednim przeliczeniem ilości oferowanych opakowań.</t>
    </r>
  </si>
  <si>
    <r>
      <t xml:space="preserve">Płytki 96-dołkowe do PCR, do posiadanego przez Zamawiającego aparatu Roche 480 Light Cycler, białe, z kodem kreskowym, z filmem uszczelniającym, wolne od RNaz, DNaz i pirogenów (opakowanie 50 szt).
</t>
    </r>
    <r>
      <rPr>
        <sz val="11"/>
        <color indexed="60"/>
        <rFont val="Garamond"/>
        <family val="1"/>
      </rPr>
      <t>Zamawiający dopuszcza płytki do PCR po 25 szt. w najmniejszym opakowaniu handlowym z odpowiednim przeliczeniem ilości oferowanych opakowań.</t>
    </r>
  </si>
  <si>
    <r>
      <t xml:space="preserve">Końcówki z filtrem 200μl, pre-sterylne, niskoretencyjne, wolne od endotoksyn, kwasów nukleinowych, DNazy, RNazy, filtr wykonany z HDPE – High Density PolyEthylene rozmiar porów 20-40 µm, kompatybilne z pipetami eppendorf reference i research plus
1 opakowanie zawiera 8 pudełek x 96szt. końcówek.
</t>
    </r>
    <r>
      <rPr>
        <sz val="11"/>
        <color indexed="60"/>
        <rFont val="Garamond"/>
        <family val="1"/>
      </rPr>
      <t xml:space="preserve">Zamawiający dopuszcza końcówki nisko retencyjne z filtrem wykonane z polietylenu.
</t>
    </r>
    <r>
      <rPr>
        <sz val="11"/>
        <color indexed="17"/>
        <rFont val="Garamond"/>
        <family val="1"/>
      </rPr>
      <t xml:space="preserve">Zamawiający dopuszcza końcówki pakowane po 96 szt. w statywy (jednostkowe opakowanie handlowe) z odpowiednim przeliczeniem ilości zamawianych opakowań.
</t>
    </r>
    <r>
      <rPr>
        <sz val="11"/>
        <color indexed="30"/>
        <rFont val="Garamond"/>
        <family val="1"/>
      </rPr>
      <t>Zamawiający dopuszcza końcówki nisko retencyjnych z filtrem rozmiar porów 25-50 um.</t>
    </r>
  </si>
  <si>
    <r>
      <t xml:space="preserve">Probówko-strzykawka z heparyną litową, 9,0 ml, sterylna, z etykietą, wymiary 92x16 mm, wykonana z polipropylenu (PP), korek w kolorze pomarańczowym z polietylenu o wysokiej gęstości (HDPE). Opakowanie 50 sztuk. </t>
    </r>
    <r>
      <rPr>
        <b/>
        <sz val="11"/>
        <color indexed="60"/>
        <rFont val="Garamond"/>
        <family val="1"/>
      </rPr>
      <t>*</t>
    </r>
  </si>
  <si>
    <r>
      <t xml:space="preserve">Probówko-strzykawka z cytrynianem trójsodowym do badań  koagulologicznych osocza, 10,0 ml, sterylna, z etykietą, wymiary 92x16 mm, korek w kolorze zielonym z polietylenu o wysokiej gęstości (HDPE). Opakowanie 50 sztuk. </t>
    </r>
    <r>
      <rPr>
        <b/>
        <sz val="11"/>
        <color indexed="60"/>
        <rFont val="Garamond"/>
        <family val="1"/>
      </rPr>
      <t>*</t>
    </r>
  </si>
  <si>
    <r>
      <t xml:space="preserve">Probówko-strzykawka z K3EDTA, 9,0 ml, z etykietą, wymiary 92x16 mm, sterylna, wykonana z polipropylenu (PP), korek w kolorze czerwonym z polietylenu o wysokiej gęstości (HDPE). Opakowanie 50 sztuk. </t>
    </r>
    <r>
      <rPr>
        <b/>
        <sz val="11"/>
        <color indexed="60"/>
        <rFont val="Garamond"/>
        <family val="1"/>
      </rPr>
      <t>*</t>
    </r>
  </si>
  <si>
    <t>*dotyczy poz 5 -7:
Zamawiający wymaga, aby zaoferowane probówko-strzykawki były kompatybilne z obecnie używanym systemem aspiracyjno-próżniowym do pobierania krwi - Monovette.</t>
  </si>
  <si>
    <t>Końcówki 1000 - 1250 ul wolne od DNAz i RNAz; wolne od endotoksyn, nie zawierają substancji pochodzenia zwierzęcego, niskoretencyjne, w rakach, 8x96 szt, kompatybilne z pipetami eppendorf reference i research plus.</t>
  </si>
  <si>
    <t xml:space="preserve">Końcówki 200 ul wolne od DNAz i RNAz; wolne od endotoksyn, nie zawierają substancji pochodzenia zwierzęcego, niskoretencyjne, w rakach,10x96 szt, kompatybilne z pipetami eppendorf reference i research plus. </t>
  </si>
  <si>
    <r>
      <t xml:space="preserve">Probówki 1,5 ml wolne od DNaz, RNaz oraz ludzkiego DNA i inhibitorów PCR (standard PCR-clean). Odporne na temperatury od -86°C do 100°C, autoklawowalne w 121°C przez 20 minut Wyjątkowo wytrzymałe – do wirowania przy 30.000 x g. Zamknięcie typu SAFE-LOCK uniemożliwiające przypadkowe otwarcie w trakcie długotrwałej inkubacji w 96°C (odporne na wysokie cieśnienie gazów). </t>
    </r>
    <r>
      <rPr>
        <sz val="11"/>
        <color indexed="60"/>
        <rFont val="Garamond"/>
        <family val="1"/>
      </rPr>
      <t xml:space="preserve">
</t>
    </r>
    <r>
      <rPr>
        <sz val="11"/>
        <color indexed="60"/>
        <rFont val="Garamond"/>
        <family val="1"/>
      </rPr>
      <t xml:space="preserve">W opakowaniu zbiorczym po 250 szt.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</si>
</sst>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General"/>
  </numFmts>
  <fonts count="8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1"/>
      <color indexed="60"/>
      <name val="Garamond"/>
      <family val="1"/>
    </font>
    <font>
      <sz val="11"/>
      <color indexed="17"/>
      <name val="Garamond"/>
      <family val="1"/>
    </font>
    <font>
      <sz val="11"/>
      <color indexed="30"/>
      <name val="Garamond"/>
      <family val="1"/>
    </font>
    <font>
      <b/>
      <sz val="11"/>
      <color indexed="60"/>
      <name val="Garamond"/>
      <family val="1"/>
    </font>
    <font>
      <sz val="9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u val="single"/>
      <sz val="10"/>
      <color theme="10"/>
      <name val="Arial CE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FF0000"/>
      <name val="Garamond"/>
      <family val="1"/>
    </font>
    <font>
      <b/>
      <sz val="11"/>
      <color theme="9" tint="-0.4999699890613556"/>
      <name val="Garamond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2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6" fillId="3" borderId="0" applyNumberFormat="0" applyBorder="0" applyAlignment="0" applyProtection="0"/>
    <xf numFmtId="0" fontId="57" fillId="4" borderId="0" applyNumberFormat="0" applyBorder="0" applyAlignment="0" applyProtection="0"/>
    <xf numFmtId="0" fontId="6" fillId="5" borderId="0" applyNumberFormat="0" applyBorder="0" applyAlignment="0" applyProtection="0"/>
    <xf numFmtId="0" fontId="57" fillId="6" borderId="0" applyNumberFormat="0" applyBorder="0" applyAlignment="0" applyProtection="0"/>
    <xf numFmtId="0" fontId="6" fillId="7" borderId="0" applyNumberFormat="0" applyBorder="0" applyAlignment="0" applyProtection="0"/>
    <xf numFmtId="0" fontId="57" fillId="8" borderId="0" applyNumberFormat="0" applyBorder="0" applyAlignment="0" applyProtection="0"/>
    <xf numFmtId="0" fontId="6" fillId="9" borderId="0" applyNumberFormat="0" applyBorder="0" applyAlignment="0" applyProtection="0"/>
    <xf numFmtId="0" fontId="57" fillId="10" borderId="0" applyNumberFormat="0" applyBorder="0" applyAlignment="0" applyProtection="0"/>
    <xf numFmtId="0" fontId="6" fillId="11" borderId="0" applyNumberFormat="0" applyBorder="0" applyAlignment="0" applyProtection="0"/>
    <xf numFmtId="0" fontId="57" fillId="12" borderId="0" applyNumberFormat="0" applyBorder="0" applyAlignment="0" applyProtection="0"/>
    <xf numFmtId="0" fontId="6" fillId="13" borderId="0" applyNumberFormat="0" applyBorder="0" applyAlignment="0" applyProtection="0"/>
    <xf numFmtId="0" fontId="57" fillId="14" borderId="0" applyNumberFormat="0" applyBorder="0" applyAlignment="0" applyProtection="0"/>
    <xf numFmtId="0" fontId="6" fillId="15" borderId="0" applyNumberFormat="0" applyBorder="0" applyAlignment="0" applyProtection="0"/>
    <xf numFmtId="0" fontId="57" fillId="16" borderId="0" applyNumberFormat="0" applyBorder="0" applyAlignment="0" applyProtection="0"/>
    <xf numFmtId="0" fontId="6" fillId="17" borderId="0" applyNumberFormat="0" applyBorder="0" applyAlignment="0" applyProtection="0"/>
    <xf numFmtId="0" fontId="57" fillId="18" borderId="0" applyNumberFormat="0" applyBorder="0" applyAlignment="0" applyProtection="0"/>
    <xf numFmtId="0" fontId="6" fillId="19" borderId="0" applyNumberFormat="0" applyBorder="0" applyAlignment="0" applyProtection="0"/>
    <xf numFmtId="0" fontId="57" fillId="20" borderId="0" applyNumberFormat="0" applyBorder="0" applyAlignment="0" applyProtection="0"/>
    <xf numFmtId="0" fontId="6" fillId="9" borderId="0" applyNumberFormat="0" applyBorder="0" applyAlignment="0" applyProtection="0"/>
    <xf numFmtId="0" fontId="57" fillId="21" borderId="0" applyNumberFormat="0" applyBorder="0" applyAlignment="0" applyProtection="0"/>
    <xf numFmtId="0" fontId="6" fillId="15" borderId="0" applyNumberFormat="0" applyBorder="0" applyAlignment="0" applyProtection="0"/>
    <xf numFmtId="0" fontId="57" fillId="22" borderId="0" applyNumberFormat="0" applyBorder="0" applyAlignment="0" applyProtection="0"/>
    <xf numFmtId="0" fontId="6" fillId="23" borderId="0" applyNumberFormat="0" applyBorder="0" applyAlignment="0" applyProtection="0"/>
    <xf numFmtId="0" fontId="58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17" borderId="0" applyNumberFormat="0" applyBorder="0" applyAlignment="0" applyProtection="0"/>
    <xf numFmtId="0" fontId="58" fillId="27" borderId="0" applyNumberFormat="0" applyBorder="0" applyAlignment="0" applyProtection="0"/>
    <xf numFmtId="0" fontId="7" fillId="19" borderId="0" applyNumberFormat="0" applyBorder="0" applyAlignment="0" applyProtection="0"/>
    <xf numFmtId="0" fontId="58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58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58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7" fillId="39" borderId="0" applyNumberFormat="0" applyBorder="0" applyAlignment="0" applyProtection="0"/>
    <xf numFmtId="0" fontId="58" fillId="40" borderId="0" applyNumberFormat="0" applyBorder="0" applyAlignment="0" applyProtection="0"/>
    <xf numFmtId="0" fontId="7" fillId="29" borderId="0" applyNumberFormat="0" applyBorder="0" applyAlignment="0" applyProtection="0"/>
    <xf numFmtId="0" fontId="58" fillId="41" borderId="0" applyNumberFormat="0" applyBorder="0" applyAlignment="0" applyProtection="0"/>
    <xf numFmtId="0" fontId="7" fillId="31" borderId="0" applyNumberFormat="0" applyBorder="0" applyAlignment="0" applyProtection="0"/>
    <xf numFmtId="0" fontId="58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9" fillId="44" borderId="1" applyNumberFormat="0" applyAlignment="0" applyProtection="0"/>
    <xf numFmtId="0" fontId="8" fillId="13" borderId="2" applyNumberFormat="0" applyAlignment="0" applyProtection="0"/>
    <xf numFmtId="0" fontId="60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6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174" fontId="62" fillId="0" borderId="0" applyBorder="0" applyProtection="0">
      <alignment/>
    </xf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13" fillId="0" borderId="6" applyNumberFormat="0" applyFill="0" applyAlignment="0" applyProtection="0"/>
    <xf numFmtId="0" fontId="66" fillId="48" borderId="7" applyNumberFormat="0" applyAlignment="0" applyProtection="0"/>
    <xf numFmtId="0" fontId="14" fillId="49" borderId="8" applyNumberFormat="0" applyAlignment="0" applyProtection="0"/>
    <xf numFmtId="0" fontId="67" fillId="0" borderId="9" applyNumberFormat="0" applyFill="0" applyAlignment="0" applyProtection="0"/>
    <xf numFmtId="0" fontId="15" fillId="0" borderId="10" applyNumberFormat="0" applyFill="0" applyAlignment="0" applyProtection="0"/>
    <xf numFmtId="0" fontId="68" fillId="0" borderId="11" applyNumberFormat="0" applyFill="0" applyAlignment="0" applyProtection="0"/>
    <xf numFmtId="0" fontId="16" fillId="0" borderId="12" applyNumberFormat="0" applyFill="0" applyAlignment="0" applyProtection="0"/>
    <xf numFmtId="0" fontId="69" fillId="0" borderId="13" applyNumberFormat="0" applyFill="0" applyAlignment="0" applyProtection="0"/>
    <xf numFmtId="0" fontId="17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50" borderId="0" applyNumberFormat="0" applyBorder="0" applyAlignment="0" applyProtection="0"/>
    <xf numFmtId="0" fontId="71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74" fillId="45" borderId="1" applyNumberFormat="0" applyAlignment="0" applyProtection="0"/>
    <xf numFmtId="0" fontId="20" fillId="46" borderId="2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76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51" borderId="0" applyBorder="0" applyProtection="0">
      <alignment/>
    </xf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55" borderId="2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6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6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3" fontId="3" fillId="0" borderId="19" xfId="223" applyNumberFormat="1" applyFont="1" applyFill="1" applyBorder="1" applyAlignment="1" applyProtection="1">
      <alignment horizontal="left" vertical="center" wrapText="1"/>
      <protection/>
    </xf>
    <xf numFmtId="0" fontId="3" fillId="55" borderId="19" xfId="0" applyNumberFormat="1" applyFont="1" applyFill="1" applyBorder="1" applyAlignment="1" applyProtection="1">
      <alignment horizontal="left" vertical="center" wrapText="1" shrinkToFit="1"/>
      <protection locked="0"/>
    </xf>
    <xf numFmtId="4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2" fillId="0" borderId="19" xfId="0" applyFont="1" applyFill="1" applyBorder="1" applyAlignment="1">
      <alignment horizontal="center" vertical="center"/>
    </xf>
    <xf numFmtId="0" fontId="82" fillId="0" borderId="19" xfId="133" applyFont="1" applyFill="1" applyBorder="1" applyAlignment="1">
      <alignment horizontal="center" vertical="center"/>
      <protection/>
    </xf>
    <xf numFmtId="3" fontId="3" fillId="56" borderId="19" xfId="233" applyNumberFormat="1" applyFont="1" applyFill="1" applyBorder="1" applyAlignment="1">
      <alignment horizontal="left" vertical="center" wrapText="1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0" xfId="0" applyFont="1" applyFill="1" applyBorder="1" applyAlignment="1">
      <alignment horizontal="left" vertical="center" wrapText="1"/>
    </xf>
    <xf numFmtId="0" fontId="4" fillId="55" borderId="0" xfId="0" applyFont="1" applyFill="1" applyBorder="1" applyAlignment="1" applyProtection="1">
      <alignment horizontal="left" vertical="center" wrapText="1"/>
      <protection locked="0"/>
    </xf>
    <xf numFmtId="44" fontId="3" fillId="55" borderId="0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133" applyFont="1" applyFill="1" applyBorder="1" applyAlignment="1">
      <alignment horizontal="center" vertical="center"/>
      <protection/>
    </xf>
    <xf numFmtId="0" fontId="83" fillId="0" borderId="0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center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 applyProtection="1">
      <alignment horizontal="left" vertical="center" wrapText="1"/>
      <protection locked="0"/>
    </xf>
    <xf numFmtId="44" fontId="8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" fontId="83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0" fontId="4" fillId="57" borderId="23" xfId="0" applyFont="1" applyFill="1" applyBorder="1" applyAlignment="1" applyProtection="1">
      <alignment horizontal="left" vertical="top" wrapText="1"/>
      <protection locked="0"/>
    </xf>
    <xf numFmtId="0" fontId="84" fillId="55" borderId="19" xfId="0" applyFont="1" applyFill="1" applyBorder="1" applyAlignment="1" applyProtection="1">
      <alignment horizontal="left" vertical="center" wrapText="1"/>
      <protection locked="0"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3" fontId="83" fillId="56" borderId="19" xfId="233" applyNumberFormat="1" applyFont="1" applyFill="1" applyBorder="1" applyAlignment="1">
      <alignment horizontal="left" vertical="center" wrapText="1"/>
      <protection/>
    </xf>
    <xf numFmtId="0" fontId="83" fillId="55" borderId="19" xfId="0" applyFont="1" applyFill="1" applyBorder="1" applyAlignment="1" applyProtection="1">
      <alignment horizontal="left" vertical="center" wrapText="1"/>
      <protection locked="0"/>
    </xf>
    <xf numFmtId="0" fontId="4" fillId="57" borderId="19" xfId="0" applyFont="1" applyFill="1" applyBorder="1" applyAlignment="1" applyProtection="1">
      <alignment horizontal="center" vertical="center" wrapText="1"/>
      <protection locked="0"/>
    </xf>
    <xf numFmtId="164" fontId="4" fillId="57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7" borderId="19" xfId="0" applyFont="1" applyFill="1" applyBorder="1" applyAlignment="1">
      <alignment horizontal="center" vertical="center" wrapText="1"/>
    </xf>
    <xf numFmtId="164" fontId="4" fillId="57" borderId="21" xfId="70" applyNumberFormat="1" applyFont="1" applyFill="1" applyBorder="1" applyAlignment="1" applyProtection="1">
      <alignment horizontal="center" vertical="center" wrapText="1"/>
      <protection locked="0"/>
    </xf>
    <xf numFmtId="0" fontId="82" fillId="57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27" fillId="0" borderId="19" xfId="223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3" fontId="3" fillId="55" borderId="19" xfId="0" applyNumberFormat="1" applyFont="1" applyFill="1" applyBorder="1" applyAlignment="1">
      <alignment horizontal="left" vertical="center" wrapText="1"/>
    </xf>
    <xf numFmtId="3" fontId="83" fillId="0" borderId="19" xfId="70" applyNumberFormat="1" applyFont="1" applyFill="1" applyBorder="1" applyAlignment="1" applyProtection="1">
      <alignment horizontal="left" vertical="center" wrapText="1"/>
      <protection locked="0"/>
    </xf>
    <xf numFmtId="0" fontId="82" fillId="56" borderId="19" xfId="0" applyFont="1" applyFill="1" applyBorder="1" applyAlignment="1">
      <alignment horizontal="center" vertical="center"/>
    </xf>
    <xf numFmtId="0" fontId="83" fillId="0" borderId="19" xfId="0" applyFont="1" applyFill="1" applyBorder="1" applyAlignment="1" applyProtection="1">
      <alignment horizontal="left" vertical="top" wrapText="1"/>
      <protection locked="0"/>
    </xf>
    <xf numFmtId="0" fontId="83" fillId="0" borderId="19" xfId="0" applyFont="1" applyFill="1" applyBorder="1" applyAlignment="1" applyProtection="1">
      <alignment horizontal="left" vertical="center" wrapText="1"/>
      <protection locked="0"/>
    </xf>
    <xf numFmtId="3" fontId="8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2" fillId="56" borderId="1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4" fontId="3" fillId="0" borderId="20" xfId="256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3" fontId="4" fillId="57" borderId="24" xfId="0" applyNumberFormat="1" applyFont="1" applyFill="1" applyBorder="1" applyAlignment="1" applyProtection="1">
      <alignment horizontal="left" vertical="top" wrapText="1"/>
      <protection locked="0"/>
    </xf>
    <xf numFmtId="0" fontId="3" fillId="57" borderId="25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21" xfId="256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6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6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0" fontId="4" fillId="57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0" fontId="3" fillId="55" borderId="27" xfId="0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85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84" fillId="55" borderId="27" xfId="0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0" fontId="84" fillId="55" borderId="0" xfId="0" applyFont="1" applyFill="1" applyAlignment="1" applyProtection="1">
      <alignment horizontal="left" vertical="top" wrapText="1"/>
      <protection locked="0"/>
    </xf>
  </cellXfs>
  <cellStyles count="267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Excel Built-in Normal 4" xfId="101"/>
    <cellStyle name="Hyperlink" xfId="102"/>
    <cellStyle name="Hiperłącze 2" xfId="103"/>
    <cellStyle name="Hiperłącze 3" xfId="104"/>
    <cellStyle name="Hiperłącze 4" xfId="105"/>
    <cellStyle name="Komórka połączona" xfId="106"/>
    <cellStyle name="Komórka połączona 2" xfId="107"/>
    <cellStyle name="Komórka zaznaczona" xfId="108"/>
    <cellStyle name="Komórka zaznaczona 2" xfId="109"/>
    <cellStyle name="Nagłówek 1" xfId="110"/>
    <cellStyle name="Nagłówek 1 2" xfId="111"/>
    <cellStyle name="Nagłówek 2" xfId="112"/>
    <cellStyle name="Nagłówek 2 2" xfId="113"/>
    <cellStyle name="Nagłówek 3" xfId="114"/>
    <cellStyle name="Nagłówek 3 2" xfId="115"/>
    <cellStyle name="Nagłówek 4" xfId="116"/>
    <cellStyle name="Nagłówek 4 2" xfId="117"/>
    <cellStyle name="Neutralne 2" xfId="118"/>
    <cellStyle name="Neutralny" xfId="119"/>
    <cellStyle name="Normal 2" xfId="120"/>
    <cellStyle name="Normal 2 2" xfId="121"/>
    <cellStyle name="Normal 3" xfId="122"/>
    <cellStyle name="Normal 3 2" xfId="123"/>
    <cellStyle name="Normal 3 3" xfId="124"/>
    <cellStyle name="Normal 3 3 2" xfId="125"/>
    <cellStyle name="Normal 4" xfId="126"/>
    <cellStyle name="Normal 4 2" xfId="127"/>
    <cellStyle name="Normal 4 3" xfId="128"/>
    <cellStyle name="Normal 4 4" xfId="129"/>
    <cellStyle name="Normal 5" xfId="130"/>
    <cellStyle name="Normal_PROF_ETH" xfId="131"/>
    <cellStyle name="Normalny 10" xfId="132"/>
    <cellStyle name="Normalny 10 2" xfId="133"/>
    <cellStyle name="Normalny 10 2 2" xfId="134"/>
    <cellStyle name="Normalny 10 2 3" xfId="135"/>
    <cellStyle name="Normalny 10 2 3 2" xfId="136"/>
    <cellStyle name="Normalny 10 2 4" xfId="137"/>
    <cellStyle name="Normalny 10 3" xfId="138"/>
    <cellStyle name="Normalny 10 4" xfId="139"/>
    <cellStyle name="Normalny 10 4 2" xfId="140"/>
    <cellStyle name="Normalny 10 4 3" xfId="141"/>
    <cellStyle name="Normalny 11" xfId="142"/>
    <cellStyle name="Normalny 11 2" xfId="143"/>
    <cellStyle name="Normalny 11 3" xfId="144"/>
    <cellStyle name="Normalny 11 4" xfId="145"/>
    <cellStyle name="Normalny 11 5" xfId="146"/>
    <cellStyle name="Normalny 11 6" xfId="147"/>
    <cellStyle name="Normalny 11 6 2" xfId="148"/>
    <cellStyle name="Normalny 11 6 3" xfId="149"/>
    <cellStyle name="Normalny 11 7" xfId="150"/>
    <cellStyle name="Normalny 12" xfId="151"/>
    <cellStyle name="Normalny 12 2" xfId="152"/>
    <cellStyle name="Normalny 12 3" xfId="153"/>
    <cellStyle name="Normalny 12 4" xfId="154"/>
    <cellStyle name="Normalny 12 5" xfId="155"/>
    <cellStyle name="Normalny 13" xfId="156"/>
    <cellStyle name="Normalny 13 2" xfId="157"/>
    <cellStyle name="Normalny 13 3" xfId="158"/>
    <cellStyle name="Normalny 14" xfId="159"/>
    <cellStyle name="Normalny 14 2" xfId="160"/>
    <cellStyle name="Normalny 14 2 2" xfId="161"/>
    <cellStyle name="Normalny 14 2 3" xfId="162"/>
    <cellStyle name="Normalny 15" xfId="163"/>
    <cellStyle name="Normalny 15 2" xfId="164"/>
    <cellStyle name="Normalny 16" xfId="165"/>
    <cellStyle name="Normalny 16 2" xfId="166"/>
    <cellStyle name="Normalny 16 2 2" xfId="167"/>
    <cellStyle name="Normalny 16 3" xfId="168"/>
    <cellStyle name="Normalny 16 4" xfId="169"/>
    <cellStyle name="Normalny 17" xfId="170"/>
    <cellStyle name="Normalny 18" xfId="171"/>
    <cellStyle name="Normalny 19" xfId="172"/>
    <cellStyle name="Normalny 2" xfId="173"/>
    <cellStyle name="Normalny 2 2" xfId="174"/>
    <cellStyle name="Normalny 2 2 2" xfId="175"/>
    <cellStyle name="Normalny 2 2 3" xfId="176"/>
    <cellStyle name="Normalny 2 2 4" xfId="177"/>
    <cellStyle name="Normalny 2 2 5" xfId="178"/>
    <cellStyle name="Normalny 2 3" xfId="179"/>
    <cellStyle name="Normalny 2 4" xfId="180"/>
    <cellStyle name="Normalny 2 4 2" xfId="181"/>
    <cellStyle name="Normalny 2 5" xfId="182"/>
    <cellStyle name="Normalny 2 6" xfId="183"/>
    <cellStyle name="Normalny 2 7" xfId="184"/>
    <cellStyle name="Normalny 2 8" xfId="185"/>
    <cellStyle name="Normalny 2 8 2" xfId="186"/>
    <cellStyle name="Normalny 2 9" xfId="187"/>
    <cellStyle name="Normalny 20" xfId="188"/>
    <cellStyle name="Normalny 21" xfId="189"/>
    <cellStyle name="Normalny 3" xfId="190"/>
    <cellStyle name="Normalny 4" xfId="191"/>
    <cellStyle name="Normalny 4 2" xfId="192"/>
    <cellStyle name="Normalny 4 3" xfId="193"/>
    <cellStyle name="Normalny 4 3 2" xfId="194"/>
    <cellStyle name="Normalny 4 4" xfId="195"/>
    <cellStyle name="Normalny 4 5" xfId="196"/>
    <cellStyle name="Normalny 5" xfId="197"/>
    <cellStyle name="Normalny 5 2" xfId="198"/>
    <cellStyle name="Normalny 5 2 2" xfId="199"/>
    <cellStyle name="Normalny 5 3" xfId="200"/>
    <cellStyle name="Normalny 6" xfId="201"/>
    <cellStyle name="Normalny 6 2" xfId="202"/>
    <cellStyle name="Normalny 6 3" xfId="203"/>
    <cellStyle name="Normalny 6 3 2" xfId="204"/>
    <cellStyle name="Normalny 6 3 3" xfId="205"/>
    <cellStyle name="Normalny 6 4" xfId="206"/>
    <cellStyle name="Normalny 6 5" xfId="207"/>
    <cellStyle name="Normalny 6 6" xfId="208"/>
    <cellStyle name="Normalny 7" xfId="209"/>
    <cellStyle name="Normalny 7 2" xfId="210"/>
    <cellStyle name="Normalny 7 2 2" xfId="211"/>
    <cellStyle name="Normalny 7 2 2 2" xfId="212"/>
    <cellStyle name="Normalny 7 2 2 3" xfId="213"/>
    <cellStyle name="Normalny 7 2 3" xfId="214"/>
    <cellStyle name="Normalny 7 2 3 2" xfId="215"/>
    <cellStyle name="Normalny 7 2 3 3" xfId="216"/>
    <cellStyle name="Normalny 7 3" xfId="217"/>
    <cellStyle name="Normalny 7 4" xfId="218"/>
    <cellStyle name="Normalny 7 4 2" xfId="219"/>
    <cellStyle name="Normalny 7 4 3" xfId="220"/>
    <cellStyle name="Normalny 7 5" xfId="221"/>
    <cellStyle name="Normalny 7 6" xfId="222"/>
    <cellStyle name="Normalny 8" xfId="223"/>
    <cellStyle name="Normalny 8 2" xfId="224"/>
    <cellStyle name="Normalny 8 3" xfId="225"/>
    <cellStyle name="Normalny 9" xfId="226"/>
    <cellStyle name="Normalny 9 2" xfId="227"/>
    <cellStyle name="Normalny 9 2 2" xfId="228"/>
    <cellStyle name="Normalny 9 2 3" xfId="229"/>
    <cellStyle name="Normalny 9 3" xfId="230"/>
    <cellStyle name="Normalny 9 3 2" xfId="231"/>
    <cellStyle name="Normalny 9 3 3" xfId="232"/>
    <cellStyle name="Normalny_Staplery i laparoskopia z kodami 2010" xfId="233"/>
    <cellStyle name="Obliczenia" xfId="234"/>
    <cellStyle name="Obliczenia 2" xfId="235"/>
    <cellStyle name="Followed Hyperlink" xfId="236"/>
    <cellStyle name="Percent" xfId="237"/>
    <cellStyle name="Procentowy 2" xfId="238"/>
    <cellStyle name="Procentowy 2 2" xfId="239"/>
    <cellStyle name="Procentowy 2 3" xfId="240"/>
    <cellStyle name="Procentowy 3" xfId="241"/>
    <cellStyle name="Standard_ICP_05_1500" xfId="242"/>
    <cellStyle name="Suma" xfId="243"/>
    <cellStyle name="Suma 2" xfId="244"/>
    <cellStyle name="TableStyleLight1" xfId="245"/>
    <cellStyle name="TableStyleLight1 2" xfId="246"/>
    <cellStyle name="Tekst objaśnienia" xfId="247"/>
    <cellStyle name="Tekst objaśnienia 2" xfId="248"/>
    <cellStyle name="Tekst objaśnienia 3" xfId="249"/>
    <cellStyle name="Tekst ostrzeżenia" xfId="250"/>
    <cellStyle name="Tekst ostrzeżenia 2" xfId="251"/>
    <cellStyle name="Tytuł" xfId="252"/>
    <cellStyle name="Tytuł 2" xfId="253"/>
    <cellStyle name="Uwaga" xfId="254"/>
    <cellStyle name="Uwaga 2" xfId="255"/>
    <cellStyle name="Currency" xfId="256"/>
    <cellStyle name="Currency [0]" xfId="257"/>
    <cellStyle name="Walutowy 2" xfId="258"/>
    <cellStyle name="Walutowy 2 2" xfId="259"/>
    <cellStyle name="Walutowy 2 3" xfId="260"/>
    <cellStyle name="Walutowy 2 4" xfId="261"/>
    <cellStyle name="Walutowy 2 5" xfId="262"/>
    <cellStyle name="Walutowy 3" xfId="263"/>
    <cellStyle name="Walutowy 3 2" xfId="264"/>
    <cellStyle name="Walutowy 3 2 2" xfId="265"/>
    <cellStyle name="Walutowy 3 3" xfId="266"/>
    <cellStyle name="Walutowy 4" xfId="267"/>
    <cellStyle name="Walutowy 4 2" xfId="268"/>
    <cellStyle name="Walutowy 4 3" xfId="269"/>
    <cellStyle name="Walutowy 4 4" xfId="270"/>
    <cellStyle name="Walutowy 4 5" xfId="271"/>
    <cellStyle name="Walutowy 5" xfId="272"/>
    <cellStyle name="Walutowy 5 2" xfId="273"/>
    <cellStyle name="Walutowy 6" xfId="274"/>
    <cellStyle name="Walutowy 6 2" xfId="275"/>
    <cellStyle name="Walutowy 6 2 2" xfId="276"/>
    <cellStyle name="Walutowy 6 2 3" xfId="277"/>
    <cellStyle name="Walutowy 7" xfId="278"/>
    <cellStyle name="Złe 2" xfId="279"/>
    <cellStyle name="Zły" xfId="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G69"/>
  <sheetViews>
    <sheetView showGridLines="0" view="pageBreakPreview" zoomScaleNormal="85" zoomScaleSheetLayoutView="100" zoomScalePageLayoutView="115" workbookViewId="0" topLeftCell="A43">
      <selection activeCell="C51" sqref="C51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12.2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73</v>
      </c>
      <c r="E4" s="5"/>
    </row>
    <row r="5" ht="18" customHeight="1">
      <c r="E5" s="5"/>
    </row>
    <row r="6" spans="2:6" ht="28.5" customHeight="1">
      <c r="B6" s="68" t="s">
        <v>71</v>
      </c>
      <c r="C6" s="113" t="s">
        <v>74</v>
      </c>
      <c r="D6" s="113"/>
      <c r="E6" s="6"/>
      <c r="F6" s="7"/>
    </row>
    <row r="7" ht="14.25" customHeight="1"/>
    <row r="8" spans="2:5" ht="23.25" customHeight="1">
      <c r="B8" s="9" t="s">
        <v>23</v>
      </c>
      <c r="C8" s="114"/>
      <c r="D8" s="115"/>
      <c r="E8" s="5"/>
    </row>
    <row r="9" spans="2:5" ht="31.5" customHeight="1">
      <c r="B9" s="9" t="s">
        <v>28</v>
      </c>
      <c r="C9" s="116"/>
      <c r="D9" s="117"/>
      <c r="E9" s="5"/>
    </row>
    <row r="10" spans="2:5" ht="18" customHeight="1">
      <c r="B10" s="9" t="s">
        <v>22</v>
      </c>
      <c r="C10" s="103"/>
      <c r="D10" s="104"/>
      <c r="E10" s="5"/>
    </row>
    <row r="11" spans="2:5" ht="18" customHeight="1">
      <c r="B11" s="9" t="s">
        <v>30</v>
      </c>
      <c r="C11" s="103"/>
      <c r="D11" s="104"/>
      <c r="E11" s="5"/>
    </row>
    <row r="12" spans="2:5" ht="18" customHeight="1">
      <c r="B12" s="9" t="s">
        <v>31</v>
      </c>
      <c r="C12" s="103"/>
      <c r="D12" s="104"/>
      <c r="E12" s="5"/>
    </row>
    <row r="13" spans="2:5" ht="18" customHeight="1">
      <c r="B13" s="9" t="s">
        <v>32</v>
      </c>
      <c r="C13" s="103"/>
      <c r="D13" s="104"/>
      <c r="E13" s="5"/>
    </row>
    <row r="14" spans="2:5" ht="18" customHeight="1">
      <c r="B14" s="9" t="s">
        <v>33</v>
      </c>
      <c r="C14" s="103"/>
      <c r="D14" s="104"/>
      <c r="E14" s="5"/>
    </row>
    <row r="15" spans="2:5" ht="18" customHeight="1">
      <c r="B15" s="9" t="s">
        <v>34</v>
      </c>
      <c r="C15" s="103"/>
      <c r="D15" s="104"/>
      <c r="E15" s="5"/>
    </row>
    <row r="16" spans="2:5" ht="18" customHeight="1">
      <c r="B16" s="9" t="s">
        <v>35</v>
      </c>
      <c r="C16" s="103"/>
      <c r="D16" s="104"/>
      <c r="E16" s="5"/>
    </row>
    <row r="17" spans="3:5" ht="18" customHeight="1">
      <c r="C17" s="5"/>
      <c r="D17" s="10"/>
      <c r="E17" s="5"/>
    </row>
    <row r="18" spans="1:5" ht="18" customHeight="1">
      <c r="A18" s="5" t="s">
        <v>47</v>
      </c>
      <c r="B18" s="95" t="s">
        <v>29</v>
      </c>
      <c r="C18" s="111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74" t="s">
        <v>9</v>
      </c>
      <c r="C20" s="98" t="s">
        <v>0</v>
      </c>
      <c r="D20" s="99"/>
    </row>
    <row r="21" spans="1:4" ht="18" customHeight="1">
      <c r="A21" s="66"/>
      <c r="B21" s="12" t="s">
        <v>15</v>
      </c>
      <c r="C21" s="96">
        <f>'część (1)'!$F$7</f>
        <v>0</v>
      </c>
      <c r="D21" s="97"/>
    </row>
    <row r="22" spans="1:4" ht="18" customHeight="1">
      <c r="A22" s="66"/>
      <c r="B22" s="13" t="s">
        <v>16</v>
      </c>
      <c r="C22" s="96">
        <f>'część (2)'!$F$7</f>
        <v>0</v>
      </c>
      <c r="D22" s="97"/>
    </row>
    <row r="23" spans="1:4" ht="18" customHeight="1">
      <c r="A23" s="66"/>
      <c r="B23" s="12" t="s">
        <v>17</v>
      </c>
      <c r="C23" s="96">
        <f>'część (3)'!$F$7</f>
        <v>0</v>
      </c>
      <c r="D23" s="97"/>
    </row>
    <row r="24" spans="1:4" ht="18" customHeight="1">
      <c r="A24" s="66"/>
      <c r="B24" s="13" t="s">
        <v>18</v>
      </c>
      <c r="C24" s="96">
        <f>'część (4)'!$F$7</f>
        <v>0</v>
      </c>
      <c r="D24" s="97"/>
    </row>
    <row r="25" spans="1:4" ht="18" customHeight="1">
      <c r="A25" s="66"/>
      <c r="B25" s="12" t="s">
        <v>19</v>
      </c>
      <c r="C25" s="96">
        <f>'część (5)'!$F$7</f>
        <v>0</v>
      </c>
      <c r="D25" s="97"/>
    </row>
    <row r="26" spans="1:4" ht="18" customHeight="1">
      <c r="A26" s="66"/>
      <c r="B26" s="12" t="s">
        <v>57</v>
      </c>
      <c r="C26" s="101">
        <f>'część (6)'!F7</f>
        <v>0</v>
      </c>
      <c r="D26" s="102"/>
    </row>
    <row r="27" spans="1:4" ht="18" customHeight="1">
      <c r="A27" s="66"/>
      <c r="B27" s="12" t="s">
        <v>58</v>
      </c>
      <c r="C27" s="101">
        <f>'część (7)'!F7</f>
        <v>0</v>
      </c>
      <c r="D27" s="102"/>
    </row>
    <row r="28" spans="1:4" ht="18" customHeight="1">
      <c r="A28" s="66"/>
      <c r="B28" s="13" t="s">
        <v>59</v>
      </c>
      <c r="C28" s="101">
        <f>'część (8)'!F7</f>
        <v>0</v>
      </c>
      <c r="D28" s="102"/>
    </row>
    <row r="29" spans="1:4" ht="18" customHeight="1">
      <c r="A29" s="66"/>
      <c r="B29" s="12" t="s">
        <v>60</v>
      </c>
      <c r="C29" s="101">
        <f>'część (9)'!F7</f>
        <v>0</v>
      </c>
      <c r="D29" s="102"/>
    </row>
    <row r="30" spans="1:4" ht="18" customHeight="1">
      <c r="A30" s="66"/>
      <c r="B30" s="13" t="s">
        <v>62</v>
      </c>
      <c r="C30" s="101">
        <f>'część (10)'!F7</f>
        <v>0</v>
      </c>
      <c r="D30" s="102"/>
    </row>
    <row r="31" spans="1:7" ht="18" customHeight="1">
      <c r="A31" s="66"/>
      <c r="B31" s="12" t="s">
        <v>63</v>
      </c>
      <c r="C31" s="101">
        <f>'część (11)'!F7</f>
        <v>0</v>
      </c>
      <c r="D31" s="102"/>
      <c r="E31" s="118"/>
      <c r="F31" s="119"/>
      <c r="G31" s="119"/>
    </row>
    <row r="32" spans="1:7" ht="18" customHeight="1">
      <c r="A32" s="66"/>
      <c r="B32" s="12" t="s">
        <v>64</v>
      </c>
      <c r="C32" s="101">
        <f>'część (12)'!F7</f>
        <v>0</v>
      </c>
      <c r="D32" s="102"/>
      <c r="E32" s="118"/>
      <c r="F32" s="119"/>
      <c r="G32" s="119"/>
    </row>
    <row r="33" spans="1:7" ht="18" customHeight="1">
      <c r="A33" s="66"/>
      <c r="B33" s="12" t="s">
        <v>65</v>
      </c>
      <c r="C33" s="101">
        <f>'część (13)'!F7</f>
        <v>0</v>
      </c>
      <c r="D33" s="102"/>
      <c r="E33" s="118"/>
      <c r="F33" s="119"/>
      <c r="G33" s="119"/>
    </row>
    <row r="34" spans="1:7" ht="18" customHeight="1">
      <c r="A34" s="66"/>
      <c r="B34" s="13" t="s">
        <v>66</v>
      </c>
      <c r="C34" s="101">
        <f>'część (14)'!F7</f>
        <v>0</v>
      </c>
      <c r="D34" s="102"/>
      <c r="E34" s="118"/>
      <c r="F34" s="119"/>
      <c r="G34" s="119"/>
    </row>
    <row r="35" spans="1:4" ht="18" customHeight="1">
      <c r="A35" s="66"/>
      <c r="B35" s="12" t="s">
        <v>67</v>
      </c>
      <c r="C35" s="101">
        <f>'część (15)'!F7</f>
        <v>0</v>
      </c>
      <c r="D35" s="102"/>
    </row>
    <row r="36" spans="1:4" ht="18" customHeight="1">
      <c r="A36" s="66"/>
      <c r="B36" s="13" t="s">
        <v>68</v>
      </c>
      <c r="C36" s="101">
        <f>'część (16)'!F7</f>
        <v>0</v>
      </c>
      <c r="D36" s="102"/>
    </row>
    <row r="37" spans="1:4" ht="18" customHeight="1">
      <c r="A37" s="66"/>
      <c r="B37" s="12" t="s">
        <v>69</v>
      </c>
      <c r="C37" s="101">
        <f>'część (17)'!F7</f>
        <v>0</v>
      </c>
      <c r="D37" s="102"/>
    </row>
    <row r="38" spans="1:4" ht="18" customHeight="1">
      <c r="A38" s="66"/>
      <c r="B38" s="12" t="s">
        <v>70</v>
      </c>
      <c r="C38" s="101">
        <f>'część (18)'!F7</f>
        <v>0</v>
      </c>
      <c r="D38" s="102"/>
    </row>
    <row r="39" spans="1:4" ht="18" customHeight="1">
      <c r="A39" s="66"/>
      <c r="D39" s="1"/>
    </row>
    <row r="40" spans="1:4" ht="18" customHeight="1">
      <c r="A40" s="66"/>
      <c r="B40" s="41"/>
      <c r="C40" s="44"/>
      <c r="D40" s="45"/>
    </row>
    <row r="41" spans="1:4" ht="75" customHeight="1">
      <c r="A41" s="66" t="s">
        <v>48</v>
      </c>
      <c r="B41" s="100" t="s">
        <v>61</v>
      </c>
      <c r="C41" s="100"/>
      <c r="D41" s="100"/>
    </row>
    <row r="42" spans="1:4" ht="15" customHeight="1">
      <c r="A42" s="66"/>
      <c r="B42" s="41"/>
      <c r="C42" s="42"/>
      <c r="D42" s="42"/>
    </row>
    <row r="43" spans="1:5" ht="21" customHeight="1">
      <c r="A43" s="5" t="s">
        <v>49</v>
      </c>
      <c r="B43" s="111" t="s">
        <v>26</v>
      </c>
      <c r="C43" s="95"/>
      <c r="D43" s="112"/>
      <c r="E43" s="14"/>
    </row>
    <row r="44" spans="1:6" ht="42" customHeight="1">
      <c r="A44" s="5" t="s">
        <v>50</v>
      </c>
      <c r="B44" s="108" t="s">
        <v>77</v>
      </c>
      <c r="C44" s="108"/>
      <c r="D44" s="108"/>
      <c r="E44" s="15"/>
      <c r="F44" s="7"/>
    </row>
    <row r="45" spans="1:5" s="16" customFormat="1" ht="69" customHeight="1">
      <c r="A45" s="5" t="s">
        <v>51</v>
      </c>
      <c r="B45" s="94" t="s">
        <v>138</v>
      </c>
      <c r="C45" s="94"/>
      <c r="D45" s="94"/>
      <c r="E45" s="17"/>
    </row>
    <row r="46" spans="1:6" ht="40.5" customHeight="1">
      <c r="A46" s="5" t="s">
        <v>52</v>
      </c>
      <c r="B46" s="94" t="s">
        <v>13</v>
      </c>
      <c r="C46" s="109"/>
      <c r="D46" s="109"/>
      <c r="E46" s="14"/>
      <c r="F46" s="7"/>
    </row>
    <row r="47" spans="1:6" ht="27.75" customHeight="1">
      <c r="A47" s="5" t="s">
        <v>53</v>
      </c>
      <c r="B47" s="95" t="s">
        <v>20</v>
      </c>
      <c r="C47" s="111"/>
      <c r="D47" s="111"/>
      <c r="E47" s="14"/>
      <c r="F47" s="7"/>
    </row>
    <row r="48" spans="1:6" ht="39.75" customHeight="1">
      <c r="A48" s="5" t="s">
        <v>54</v>
      </c>
      <c r="B48" s="94" t="s">
        <v>21</v>
      </c>
      <c r="C48" s="109"/>
      <c r="D48" s="109"/>
      <c r="E48" s="14"/>
      <c r="F48" s="7"/>
    </row>
    <row r="49" spans="1:6" ht="97.5" customHeight="1">
      <c r="A49" s="5" t="s">
        <v>55</v>
      </c>
      <c r="B49" s="94" t="s">
        <v>43</v>
      </c>
      <c r="C49" s="110"/>
      <c r="D49" s="110"/>
      <c r="E49" s="14"/>
      <c r="F49" s="7"/>
    </row>
    <row r="50" spans="1:6" ht="22.5" customHeight="1">
      <c r="A50" s="5" t="s">
        <v>56</v>
      </c>
      <c r="B50" s="95" t="s">
        <v>76</v>
      </c>
      <c r="C50" s="95"/>
      <c r="D50" s="95"/>
      <c r="E50" s="14"/>
      <c r="F50" s="7"/>
    </row>
    <row r="51" spans="1:5" ht="18" customHeight="1">
      <c r="A51" s="5" t="s">
        <v>75</v>
      </c>
      <c r="B51" s="7" t="s">
        <v>1</v>
      </c>
      <c r="C51" s="7"/>
      <c r="D51" s="1"/>
      <c r="E51" s="18"/>
    </row>
    <row r="52" spans="2:5" ht="11.25" customHeight="1">
      <c r="B52" s="7"/>
      <c r="C52" s="7"/>
      <c r="D52" s="19"/>
      <c r="E52" s="18"/>
    </row>
    <row r="53" spans="2:5" ht="18" customHeight="1">
      <c r="B53" s="105" t="s">
        <v>11</v>
      </c>
      <c r="C53" s="106"/>
      <c r="D53" s="107"/>
      <c r="E53" s="18"/>
    </row>
    <row r="54" spans="2:5" ht="18" customHeight="1">
      <c r="B54" s="105" t="s">
        <v>2</v>
      </c>
      <c r="C54" s="107"/>
      <c r="D54" s="8"/>
      <c r="E54" s="18"/>
    </row>
    <row r="55" spans="2:5" ht="18" customHeight="1">
      <c r="B55" s="121"/>
      <c r="C55" s="122"/>
      <c r="D55" s="8"/>
      <c r="E55" s="18"/>
    </row>
    <row r="56" spans="2:5" ht="18" customHeight="1">
      <c r="B56" s="121"/>
      <c r="C56" s="122"/>
      <c r="D56" s="8"/>
      <c r="E56" s="18"/>
    </row>
    <row r="57" spans="2:5" ht="18" customHeight="1">
      <c r="B57" s="121"/>
      <c r="C57" s="122"/>
      <c r="D57" s="8"/>
      <c r="E57" s="18"/>
    </row>
    <row r="58" spans="2:5" ht="15" customHeight="1">
      <c r="B58" s="21" t="s">
        <v>4</v>
      </c>
      <c r="C58" s="21"/>
      <c r="D58" s="19"/>
      <c r="E58" s="18"/>
    </row>
    <row r="59" spans="2:5" ht="18" customHeight="1">
      <c r="B59" s="105" t="s">
        <v>12</v>
      </c>
      <c r="C59" s="106"/>
      <c r="D59" s="107"/>
      <c r="E59" s="18"/>
    </row>
    <row r="60" spans="2:5" ht="18" customHeight="1">
      <c r="B60" s="22" t="s">
        <v>2</v>
      </c>
      <c r="C60" s="20" t="s">
        <v>3</v>
      </c>
      <c r="D60" s="23" t="s">
        <v>5</v>
      </c>
      <c r="E60" s="18"/>
    </row>
    <row r="61" spans="2:5" ht="18" customHeight="1">
      <c r="B61" s="24"/>
      <c r="C61" s="20"/>
      <c r="D61" s="25"/>
      <c r="E61" s="18"/>
    </row>
    <row r="62" spans="2:5" ht="18" customHeight="1">
      <c r="B62" s="24"/>
      <c r="C62" s="20"/>
      <c r="D62" s="25"/>
      <c r="E62" s="18"/>
    </row>
    <row r="63" spans="2:5" ht="18" customHeight="1">
      <c r="B63" s="21"/>
      <c r="C63" s="21"/>
      <c r="D63" s="19"/>
      <c r="E63" s="18"/>
    </row>
    <row r="64" spans="2:5" ht="18" customHeight="1">
      <c r="B64" s="105" t="s">
        <v>14</v>
      </c>
      <c r="C64" s="106"/>
      <c r="D64" s="107"/>
      <c r="E64" s="18"/>
    </row>
    <row r="65" spans="2:4" ht="18" customHeight="1">
      <c r="B65" s="120" t="s">
        <v>6</v>
      </c>
      <c r="C65" s="120"/>
      <c r="D65" s="8"/>
    </row>
    <row r="66" spans="2:4" ht="25.5" customHeight="1">
      <c r="B66" s="115"/>
      <c r="C66" s="115"/>
      <c r="D66" s="8"/>
    </row>
    <row r="67" ht="18" customHeight="1"/>
    <row r="68" ht="18" customHeight="1"/>
    <row r="69" ht="18" customHeight="1">
      <c r="D69" s="1"/>
    </row>
  </sheetData>
  <sheetProtection/>
  <mergeCells count="52">
    <mergeCell ref="E33:G33"/>
    <mergeCell ref="E34:G34"/>
    <mergeCell ref="C32:D32"/>
    <mergeCell ref="C33:D33"/>
    <mergeCell ref="C34:D34"/>
    <mergeCell ref="C28:D28"/>
    <mergeCell ref="C29:D29"/>
    <mergeCell ref="C30:D30"/>
    <mergeCell ref="C31:D31"/>
    <mergeCell ref="E31:G31"/>
    <mergeCell ref="E32:G32"/>
    <mergeCell ref="B66:C66"/>
    <mergeCell ref="B65:C65"/>
    <mergeCell ref="B54:C54"/>
    <mergeCell ref="B55:C55"/>
    <mergeCell ref="B57:C57"/>
    <mergeCell ref="B64:D64"/>
    <mergeCell ref="B59:D59"/>
    <mergeCell ref="B56:C56"/>
    <mergeCell ref="C38:D38"/>
    <mergeCell ref="C16:D16"/>
    <mergeCell ref="C35:D35"/>
    <mergeCell ref="C36:D36"/>
    <mergeCell ref="C26:D26"/>
    <mergeCell ref="C27:D27"/>
    <mergeCell ref="C25:D25"/>
    <mergeCell ref="B18:C18"/>
    <mergeCell ref="C6:D6"/>
    <mergeCell ref="C11:D11"/>
    <mergeCell ref="C8:D8"/>
    <mergeCell ref="C9:D9"/>
    <mergeCell ref="C10:D10"/>
    <mergeCell ref="C12:D12"/>
    <mergeCell ref="C14:D14"/>
    <mergeCell ref="C13:D13"/>
    <mergeCell ref="C15:D15"/>
    <mergeCell ref="B53:D53"/>
    <mergeCell ref="B44:D44"/>
    <mergeCell ref="B46:D46"/>
    <mergeCell ref="B49:D49"/>
    <mergeCell ref="B43:D43"/>
    <mergeCell ref="B48:D48"/>
    <mergeCell ref="B47:D47"/>
    <mergeCell ref="B45:D45"/>
    <mergeCell ref="B50:D50"/>
    <mergeCell ref="C23:D23"/>
    <mergeCell ref="C24:D24"/>
    <mergeCell ref="C20:D20"/>
    <mergeCell ref="B41:D41"/>
    <mergeCell ref="C37:D37"/>
    <mergeCell ref="C22:D22"/>
    <mergeCell ref="C21:D21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81" r:id="rId1"/>
  <headerFooter alignWithMargins="0">
    <oddFooter>&amp;R&amp;"Garamond,Normalny"pieczęć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94"/>
  <sheetViews>
    <sheetView showGridLines="0" view="pageBreakPreview" zoomScale="130" zoomScaleNormal="130" zoomScaleSheetLayoutView="130" zoomScalePageLayoutView="85" workbookViewId="0" topLeftCell="A11">
      <selection activeCell="B15" sqref="B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9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SUM(H10:H17)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31.5" customHeight="1">
      <c r="A10" s="89">
        <v>1</v>
      </c>
      <c r="B10" s="53" t="s">
        <v>117</v>
      </c>
      <c r="C10" s="87">
        <v>700</v>
      </c>
      <c r="D10" s="52" t="s">
        <v>41</v>
      </c>
      <c r="E10" s="43"/>
      <c r="F10" s="43"/>
      <c r="G10" s="57"/>
      <c r="H10" s="51">
        <f aca="true" t="shared" si="0" ref="H10:H17">ROUND(ROUND(C10,2)*ROUND(G10,2),2)</f>
        <v>0</v>
      </c>
    </row>
    <row r="11" spans="1:8" ht="51" customHeight="1">
      <c r="A11" s="89">
        <v>2</v>
      </c>
      <c r="B11" s="53" t="s">
        <v>118</v>
      </c>
      <c r="C11" s="87">
        <v>800</v>
      </c>
      <c r="D11" s="52" t="s">
        <v>41</v>
      </c>
      <c r="E11" s="43"/>
      <c r="F11" s="43"/>
      <c r="G11" s="57"/>
      <c r="H11" s="51">
        <f t="shared" si="0"/>
        <v>0</v>
      </c>
    </row>
    <row r="12" spans="1:8" ht="48" customHeight="1">
      <c r="A12" s="89">
        <v>3</v>
      </c>
      <c r="B12" s="53" t="s">
        <v>119</v>
      </c>
      <c r="C12" s="87">
        <v>900</v>
      </c>
      <c r="D12" s="52" t="s">
        <v>41</v>
      </c>
      <c r="E12" s="43"/>
      <c r="F12" s="43"/>
      <c r="G12" s="57"/>
      <c r="H12" s="51">
        <f t="shared" si="0"/>
        <v>0</v>
      </c>
    </row>
    <row r="13" spans="1:8" ht="37.5" customHeight="1">
      <c r="A13" s="89">
        <v>4</v>
      </c>
      <c r="B13" s="53" t="s">
        <v>120</v>
      </c>
      <c r="C13" s="87">
        <v>15</v>
      </c>
      <c r="D13" s="52" t="s">
        <v>41</v>
      </c>
      <c r="E13" s="43"/>
      <c r="F13" s="43"/>
      <c r="G13" s="57"/>
      <c r="H13" s="51">
        <f t="shared" si="0"/>
        <v>0</v>
      </c>
    </row>
    <row r="14" spans="1:8" ht="97.5" customHeight="1">
      <c r="A14" s="89">
        <v>5</v>
      </c>
      <c r="B14" s="53" t="s">
        <v>121</v>
      </c>
      <c r="C14" s="87">
        <v>100</v>
      </c>
      <c r="D14" s="52" t="s">
        <v>41</v>
      </c>
      <c r="E14" s="43"/>
      <c r="F14" s="43"/>
      <c r="G14" s="57"/>
      <c r="H14" s="51">
        <f t="shared" si="0"/>
        <v>0</v>
      </c>
    </row>
    <row r="15" spans="1:8" ht="49.5" customHeight="1">
      <c r="A15" s="89">
        <v>6</v>
      </c>
      <c r="B15" s="53" t="s">
        <v>122</v>
      </c>
      <c r="C15" s="87">
        <v>8000</v>
      </c>
      <c r="D15" s="52" t="s">
        <v>41</v>
      </c>
      <c r="E15" s="43"/>
      <c r="F15" s="43"/>
      <c r="G15" s="57"/>
      <c r="H15" s="51">
        <f t="shared" si="0"/>
        <v>0</v>
      </c>
    </row>
    <row r="16" spans="1:8" ht="50.25" customHeight="1">
      <c r="A16" s="89">
        <v>7</v>
      </c>
      <c r="B16" s="53" t="s">
        <v>135</v>
      </c>
      <c r="C16" s="87">
        <v>2000000</v>
      </c>
      <c r="D16" s="52" t="s">
        <v>41</v>
      </c>
      <c r="E16" s="43"/>
      <c r="F16" s="43"/>
      <c r="G16" s="57"/>
      <c r="H16" s="51">
        <f t="shared" si="0"/>
        <v>0</v>
      </c>
    </row>
    <row r="17" spans="1:8" ht="57.75" customHeight="1">
      <c r="A17" s="89">
        <v>8</v>
      </c>
      <c r="B17" s="53" t="s">
        <v>136</v>
      </c>
      <c r="C17" s="87">
        <v>400000</v>
      </c>
      <c r="D17" s="52" t="s">
        <v>41</v>
      </c>
      <c r="E17" s="43"/>
      <c r="F17" s="43"/>
      <c r="G17" s="57"/>
      <c r="H17" s="51">
        <f t="shared" si="0"/>
        <v>0</v>
      </c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1"/>
  <sheetViews>
    <sheetView showGridLines="0" view="pageBreakPreview" zoomScale="160" zoomScaleNormal="130" zoomScaleSheetLayoutView="160" zoomScalePageLayoutView="85" workbookViewId="0" topLeftCell="A6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10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45.75" customHeight="1">
      <c r="A10" s="67">
        <v>1</v>
      </c>
      <c r="B10" s="53" t="s">
        <v>124</v>
      </c>
      <c r="C10" s="53">
        <v>75</v>
      </c>
      <c r="D10" s="53" t="s">
        <v>41</v>
      </c>
      <c r="E10" s="43"/>
      <c r="F10" s="43"/>
      <c r="G10" s="57"/>
      <c r="H10" s="51">
        <f>ROUND(ROUND(C10,2)*ROUND(G10,2),2)</f>
        <v>0</v>
      </c>
    </row>
    <row r="11" spans="1:8" ht="55.5" customHeight="1">
      <c r="A11" s="67">
        <v>2</v>
      </c>
      <c r="B11" s="53" t="s">
        <v>123</v>
      </c>
      <c r="C11" s="53">
        <v>800</v>
      </c>
      <c r="D11" s="53" t="s">
        <v>41</v>
      </c>
      <c r="E11" s="43"/>
      <c r="F11" s="43"/>
      <c r="G11" s="57"/>
      <c r="H11" s="51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62"/>
  <sheetViews>
    <sheetView showGridLines="0" view="pageBreakPreview" zoomScale="145" zoomScaleNormal="130" zoomScaleSheetLayoutView="145" zoomScalePageLayoutView="85" workbookViewId="0" topLeftCell="A10">
      <selection activeCell="B16" sqref="B16"/>
    </sheetView>
  </sheetViews>
  <sheetFormatPr defaultColWidth="9.00390625" defaultRowHeight="12.75"/>
  <cols>
    <col min="1" max="1" width="5.25390625" style="7" customWidth="1"/>
    <col min="2" max="2" width="84.25390625" style="7" customWidth="1"/>
    <col min="3" max="3" width="12.125" style="28" customWidth="1"/>
    <col min="4" max="4" width="13.25390625" style="26" customWidth="1"/>
    <col min="5" max="5" width="22.25390625" style="7" customWidth="1"/>
    <col min="6" max="6" width="19.125" style="7" customWidth="1"/>
    <col min="7" max="7" width="17.125" style="7" customWidth="1"/>
    <col min="8" max="8" width="31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11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8.75" customHeight="1">
      <c r="A7" s="32"/>
      <c r="B7" s="32"/>
      <c r="C7" s="33"/>
      <c r="D7" s="34"/>
      <c r="E7" s="35" t="s">
        <v>0</v>
      </c>
      <c r="F7" s="36">
        <f>H11</f>
        <v>0</v>
      </c>
      <c r="G7" s="128"/>
      <c r="H7" s="129"/>
    </row>
    <row r="8" spans="1:8" ht="15">
      <c r="A8" s="37"/>
      <c r="B8" s="32"/>
      <c r="C8" s="38"/>
      <c r="D8" s="39"/>
      <c r="E8" s="37"/>
      <c r="F8" s="37"/>
      <c r="G8" s="37"/>
      <c r="H8" s="37"/>
    </row>
    <row r="9" ht="15">
      <c r="D9" s="7"/>
    </row>
    <row r="10" spans="1:8" ht="36" customHeight="1">
      <c r="A10" s="83" t="s">
        <v>24</v>
      </c>
      <c r="B10" s="79" t="s">
        <v>37</v>
      </c>
      <c r="C10" s="80" t="s">
        <v>25</v>
      </c>
      <c r="D10" s="81" t="s">
        <v>46</v>
      </c>
      <c r="E10" s="79" t="s">
        <v>38</v>
      </c>
      <c r="F10" s="79" t="s">
        <v>39</v>
      </c>
      <c r="G10" s="79" t="s">
        <v>40</v>
      </c>
      <c r="H10" s="79" t="s">
        <v>8</v>
      </c>
    </row>
    <row r="11" spans="1:8" ht="116.25" customHeight="1">
      <c r="A11" s="76">
        <v>1</v>
      </c>
      <c r="B11" s="90" t="s">
        <v>139</v>
      </c>
      <c r="C11" s="92">
        <v>40000</v>
      </c>
      <c r="D11" s="91" t="s">
        <v>41</v>
      </c>
      <c r="E11" s="73"/>
      <c r="F11" s="73"/>
      <c r="G11" s="73"/>
      <c r="H11" s="69">
        <f>ROUND((ROUND(C11,2)*ROUND(G11,2)),2)</f>
        <v>0</v>
      </c>
    </row>
    <row r="12" spans="1:8" ht="15">
      <c r="A12" s="70"/>
      <c r="B12" s="70"/>
      <c r="C12" s="71"/>
      <c r="D12" s="71"/>
      <c r="E12" s="72"/>
      <c r="F12" s="72"/>
      <c r="G12" s="72"/>
      <c r="H12" s="72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</sheetData>
  <sheetProtection/>
  <mergeCells count="3">
    <mergeCell ref="E2:F2"/>
    <mergeCell ref="G2:H2"/>
    <mergeCell ref="G7:H7"/>
  </mergeCells>
  <hyperlinks>
    <hyperlink ref="B11" display="Jednorazowy, gotowy do użycia zestaw do diagnostyki peryferyjnych segmentów oskrzeli, składający się z osłonki prowadnika, szczypiec biopsyjnych owalnych z okienkiem oraz szczoteczki cytologicznej o średnicy 2,0 mm i długości 10 mm; minimalna średnica kan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&amp;R&amp;"Garamond,Normalny"pieczęć i podpis osoby (osób) upoważnionej
do reprezentowania wykonawcy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I164"/>
  <sheetViews>
    <sheetView showGridLines="0" view="pageBreakPreview" zoomScaleNormal="130" zoomScaleSheetLayoutView="100" zoomScalePageLayoutView="85" workbookViewId="0" topLeftCell="A7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13.00390625" style="28" customWidth="1"/>
    <col min="4" max="4" width="14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9" width="14.25390625" style="7" customWidth="1"/>
    <col min="10" max="16384" width="9.125" style="7" customWidth="1"/>
  </cols>
  <sheetData>
    <row r="1" spans="2:9" ht="15">
      <c r="B1" s="84" t="str">
        <f>'Informacje ogólne'!C4</f>
        <v>DFP.271.34.2019.EP</v>
      </c>
      <c r="C1" s="7"/>
      <c r="H1" s="27" t="s">
        <v>45</v>
      </c>
      <c r="I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12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.75" customHeight="1">
      <c r="A7" s="32"/>
      <c r="B7" s="32"/>
      <c r="C7" s="33"/>
      <c r="D7" s="34"/>
      <c r="E7" s="35" t="s">
        <v>0</v>
      </c>
      <c r="F7" s="36">
        <f>SUM(H11:H13)</f>
        <v>0</v>
      </c>
      <c r="G7" s="128"/>
      <c r="H7" s="130"/>
    </row>
    <row r="8" spans="1:8" ht="15">
      <c r="A8" s="37"/>
      <c r="B8" s="32"/>
      <c r="C8" s="38"/>
      <c r="D8" s="39"/>
      <c r="E8" s="37"/>
      <c r="F8" s="37"/>
      <c r="G8" s="37"/>
      <c r="H8" s="37"/>
    </row>
    <row r="9" ht="15">
      <c r="D9" s="7"/>
    </row>
    <row r="10" spans="1:8" ht="45">
      <c r="A10" s="83" t="s">
        <v>24</v>
      </c>
      <c r="B10" s="79" t="s">
        <v>37</v>
      </c>
      <c r="C10" s="80" t="s">
        <v>25</v>
      </c>
      <c r="D10" s="81" t="s">
        <v>46</v>
      </c>
      <c r="E10" s="79" t="s">
        <v>38</v>
      </c>
      <c r="F10" s="79" t="s">
        <v>39</v>
      </c>
      <c r="G10" s="79" t="s">
        <v>40</v>
      </c>
      <c r="H10" s="79" t="s">
        <v>8</v>
      </c>
    </row>
    <row r="11" spans="1:8" ht="249.75" customHeight="1">
      <c r="A11" s="76">
        <v>1</v>
      </c>
      <c r="B11" s="90" t="s">
        <v>134</v>
      </c>
      <c r="C11" s="91">
        <v>250</v>
      </c>
      <c r="D11" s="91" t="s">
        <v>41</v>
      </c>
      <c r="E11" s="73"/>
      <c r="F11" s="73"/>
      <c r="G11" s="73"/>
      <c r="H11" s="69">
        <f>ROUND((ROUND(C11,2)*ROUND(G11,2)),2)</f>
        <v>0</v>
      </c>
    </row>
    <row r="12" spans="1:8" ht="242.25" customHeight="1">
      <c r="A12" s="76">
        <v>2</v>
      </c>
      <c r="B12" s="8" t="s">
        <v>133</v>
      </c>
      <c r="C12" s="91">
        <v>150</v>
      </c>
      <c r="D12" s="91" t="s">
        <v>41</v>
      </c>
      <c r="E12" s="73"/>
      <c r="F12" s="73"/>
      <c r="G12" s="73"/>
      <c r="H12" s="69">
        <f>ROUND((ROUND(C12,2)*ROUND(G12,2)),2)</f>
        <v>0</v>
      </c>
    </row>
    <row r="13" spans="1:8" ht="244.5" customHeight="1">
      <c r="A13" s="76">
        <v>3</v>
      </c>
      <c r="B13" s="90" t="s">
        <v>132</v>
      </c>
      <c r="C13" s="91">
        <v>250</v>
      </c>
      <c r="D13" s="91" t="s">
        <v>41</v>
      </c>
      <c r="E13" s="73"/>
      <c r="F13" s="73"/>
      <c r="G13" s="73"/>
      <c r="H13" s="69">
        <f>ROUND((ROUND(C11,2)*ROUND(G13,2)),2)</f>
        <v>0</v>
      </c>
    </row>
    <row r="14" spans="1:8" ht="15">
      <c r="A14" s="70"/>
      <c r="B14" s="70"/>
      <c r="C14" s="71"/>
      <c r="D14" s="71"/>
      <c r="E14" s="72"/>
      <c r="F14" s="72"/>
      <c r="G14" s="72"/>
      <c r="H14" s="72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</sheetData>
  <sheetProtection/>
  <mergeCells count="3">
    <mergeCell ref="E2:F2"/>
    <mergeCell ref="G2:H2"/>
    <mergeCell ref="G7:H7"/>
  </mergeCells>
  <hyperlinks>
    <hyperlink ref="B11" display="Jednorazowy, gotowy do użycia zestaw do diagnostyki peryferyjnych segmentów oskrzeli, składający się z osłonki prowadnika, szczypiec biopsyjnych owalnych z okienkiem oraz szczoteczki cytologicznej o średnicy 2,0 mm i długości 10 mm; minimalna średnica kan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&amp;R&amp;"Garamond,Normalny"pieczęć i podpis osoby (osób) upoważnionej
do reprezentowania wykonawcy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64"/>
  <sheetViews>
    <sheetView showGridLines="0" view="pageBreakPreview" zoomScaleNormal="130" zoomScaleSheetLayoutView="100" zoomScalePageLayoutView="85" workbookViewId="0" topLeftCell="A1">
      <selection activeCell="B14" sqref="B14"/>
    </sheetView>
  </sheetViews>
  <sheetFormatPr defaultColWidth="9.00390625" defaultRowHeight="12.75"/>
  <cols>
    <col min="1" max="1" width="5.25390625" style="7" customWidth="1"/>
    <col min="2" max="2" width="88.125" style="7" customWidth="1"/>
    <col min="3" max="3" width="12.00390625" style="28" customWidth="1"/>
    <col min="4" max="4" width="17.1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13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H11</f>
        <v>0</v>
      </c>
      <c r="G7" s="128"/>
      <c r="H7" s="130"/>
    </row>
    <row r="8" spans="1:8" ht="15">
      <c r="A8" s="37"/>
      <c r="B8" s="32"/>
      <c r="C8" s="38"/>
      <c r="D8" s="39"/>
      <c r="E8" s="37"/>
      <c r="F8" s="37"/>
      <c r="G8" s="37"/>
      <c r="H8" s="37"/>
    </row>
    <row r="9" ht="15">
      <c r="D9" s="7"/>
    </row>
    <row r="10" spans="1:8" ht="45">
      <c r="A10" s="83" t="s">
        <v>24</v>
      </c>
      <c r="B10" s="79" t="s">
        <v>37</v>
      </c>
      <c r="C10" s="80" t="s">
        <v>25</v>
      </c>
      <c r="D10" s="81" t="s">
        <v>46</v>
      </c>
      <c r="E10" s="79" t="s">
        <v>38</v>
      </c>
      <c r="F10" s="79" t="s">
        <v>39</v>
      </c>
      <c r="G10" s="79" t="s">
        <v>40</v>
      </c>
      <c r="H10" s="79" t="s">
        <v>8</v>
      </c>
    </row>
    <row r="11" spans="1:8" ht="230.25" customHeight="1">
      <c r="A11" s="76">
        <v>1</v>
      </c>
      <c r="B11" s="90" t="s">
        <v>137</v>
      </c>
      <c r="C11" s="88">
        <v>5000</v>
      </c>
      <c r="D11" s="91" t="s">
        <v>41</v>
      </c>
      <c r="E11" s="73"/>
      <c r="F11" s="73"/>
      <c r="G11" s="73"/>
      <c r="H11" s="69">
        <f>ROUND((ROUND(C11,2)*ROUND(G11,2)),2)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</sheetData>
  <sheetProtection/>
  <mergeCells count="3">
    <mergeCell ref="E2:F2"/>
    <mergeCell ref="G2:H2"/>
    <mergeCell ref="G7:H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&amp;R&amp;"Garamond,Normalny"pieczęć i podpis osoby (osób) upoważnionej
do reprezentowania wykonawcy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1"/>
  <sheetViews>
    <sheetView showGridLines="0" view="pageBreakPreview" zoomScale="130" zoomScaleNormal="130" zoomScaleSheetLayoutView="130" zoomScalePageLayoutView="85" workbookViewId="0" topLeftCell="A7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25390625" style="28" customWidth="1"/>
    <col min="4" max="4" width="10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14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H11</f>
        <v>0</v>
      </c>
      <c r="G7" s="128"/>
      <c r="H7" s="130"/>
    </row>
    <row r="8" spans="1:8" ht="15">
      <c r="A8" s="37"/>
      <c r="B8" s="32"/>
      <c r="C8" s="38"/>
      <c r="D8" s="39"/>
      <c r="E8" s="37"/>
      <c r="F8" s="37"/>
      <c r="G8" s="37"/>
      <c r="H8" s="37"/>
    </row>
    <row r="9" ht="15">
      <c r="D9" s="7"/>
    </row>
    <row r="10" spans="1:8" ht="45">
      <c r="A10" s="83" t="s">
        <v>24</v>
      </c>
      <c r="B10" s="79" t="s">
        <v>37</v>
      </c>
      <c r="C10" s="80" t="s">
        <v>25</v>
      </c>
      <c r="D10" s="81" t="s">
        <v>46</v>
      </c>
      <c r="E10" s="79" t="s">
        <v>38</v>
      </c>
      <c r="F10" s="79" t="s">
        <v>39</v>
      </c>
      <c r="G10" s="79" t="s">
        <v>40</v>
      </c>
      <c r="H10" s="79" t="s">
        <v>8</v>
      </c>
    </row>
    <row r="11" spans="1:8" ht="36" customHeight="1">
      <c r="A11" s="76">
        <v>1</v>
      </c>
      <c r="B11" s="90" t="s">
        <v>125</v>
      </c>
      <c r="C11" s="88">
        <v>2000</v>
      </c>
      <c r="D11" s="91" t="s">
        <v>41</v>
      </c>
      <c r="E11" s="73"/>
      <c r="F11" s="73"/>
      <c r="G11" s="73"/>
      <c r="H11" s="69">
        <f>ROUND((ROUND(C11,2)*ROUND(G11,2)),2)</f>
        <v>0</v>
      </c>
    </row>
    <row r="12" spans="1:8" ht="15">
      <c r="A12" s="70"/>
      <c r="B12" s="70"/>
      <c r="C12" s="71"/>
      <c r="D12" s="71"/>
      <c r="E12" s="72"/>
      <c r="F12" s="72"/>
      <c r="G12" s="72"/>
      <c r="H12" s="72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</sheetData>
  <sheetProtection/>
  <mergeCells count="3">
    <mergeCell ref="E2:F2"/>
    <mergeCell ref="G2:H2"/>
    <mergeCell ref="G7:H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0"/>
  <sheetViews>
    <sheetView showGridLines="0" view="pageBreakPreview" zoomScale="130" zoomScaleNormal="130" zoomScaleSheetLayoutView="130" zoomScalePageLayoutView="85" workbookViewId="0" topLeftCell="A3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15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90" customHeight="1">
      <c r="A10" s="67">
        <v>1</v>
      </c>
      <c r="B10" s="52" t="s">
        <v>126</v>
      </c>
      <c r="C10" s="56">
        <v>2700</v>
      </c>
      <c r="D10" s="52" t="s">
        <v>41</v>
      </c>
      <c r="E10" s="43"/>
      <c r="F10" s="43"/>
      <c r="G10" s="57"/>
      <c r="H10" s="51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91"/>
  <sheetViews>
    <sheetView showGridLines="0" tabSelected="1" view="pageBreakPreview" zoomScale="115" zoomScaleNormal="130" zoomScaleSheetLayoutView="115" zoomScalePageLayoutView="85" workbookViewId="0" topLeftCell="A7">
      <selection activeCell="B15" sqref="B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16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59.25" customHeight="1">
      <c r="A10" s="67">
        <v>1</v>
      </c>
      <c r="B10" s="52" t="s">
        <v>127</v>
      </c>
      <c r="C10" s="93">
        <v>50</v>
      </c>
      <c r="D10" s="52" t="s">
        <v>82</v>
      </c>
      <c r="E10" s="78"/>
      <c r="F10" s="43"/>
      <c r="G10" s="57"/>
      <c r="H10" s="51">
        <f>ROUND(ROUND(C10,2)*ROUND(G10,2),2)</f>
        <v>0</v>
      </c>
    </row>
    <row r="11" spans="1:8" ht="81.75" customHeight="1">
      <c r="A11" s="67">
        <v>2</v>
      </c>
      <c r="B11" s="52" t="s">
        <v>145</v>
      </c>
      <c r="C11" s="93">
        <v>50</v>
      </c>
      <c r="D11" s="52" t="s">
        <v>82</v>
      </c>
      <c r="E11" s="43"/>
      <c r="F11" s="43"/>
      <c r="G11" s="57"/>
      <c r="H11" s="51">
        <f>ROUND(ROUND(C11,2)*ROUND(G11,2),2)</f>
        <v>0</v>
      </c>
    </row>
    <row r="12" spans="1:8" ht="98.25" customHeight="1">
      <c r="A12" s="67">
        <v>3</v>
      </c>
      <c r="B12" s="52" t="s">
        <v>146</v>
      </c>
      <c r="C12" s="93">
        <v>3</v>
      </c>
      <c r="D12" s="52" t="s">
        <v>82</v>
      </c>
      <c r="E12" s="78"/>
      <c r="F12" s="43"/>
      <c r="G12" s="57"/>
      <c r="H12" s="51">
        <f>ROUND(ROUND(C12,2)*ROUND(G12,2),2)</f>
        <v>0</v>
      </c>
    </row>
    <row r="13" spans="1:8" ht="80.25" customHeight="1">
      <c r="A13" s="67">
        <v>4</v>
      </c>
      <c r="B13" s="52" t="s">
        <v>147</v>
      </c>
      <c r="C13" s="93">
        <v>2</v>
      </c>
      <c r="D13" s="52" t="s">
        <v>82</v>
      </c>
      <c r="E13" s="78"/>
      <c r="F13" s="43"/>
      <c r="G13" s="57"/>
      <c r="H13" s="51">
        <f>ROUND(ROUND(C13,2)*ROUND(G13,2),2)</f>
        <v>0</v>
      </c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9"/>
  <sheetViews>
    <sheetView showGridLines="0" view="pageBreakPreview" zoomScale="130" zoomScaleNormal="130" zoomScaleSheetLayoutView="130" zoomScalePageLayoutView="85" workbookViewId="0" topLeftCell="A6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17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47.25" customHeight="1">
      <c r="A10" s="67">
        <v>1</v>
      </c>
      <c r="B10" s="56" t="s">
        <v>128</v>
      </c>
      <c r="C10" s="56">
        <v>90</v>
      </c>
      <c r="D10" s="56" t="s">
        <v>41</v>
      </c>
      <c r="E10" s="43"/>
      <c r="F10" s="43"/>
      <c r="G10" s="57"/>
      <c r="H10" s="51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9"/>
  <sheetViews>
    <sheetView showGridLines="0" view="pageBreakPreview" zoomScale="115" zoomScaleNormal="130" zoomScaleSheetLayoutView="115" zoomScalePageLayoutView="85" workbookViewId="0" topLeftCell="A1">
      <selection activeCell="D11" sqref="D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8.2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18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46.5" customHeight="1">
      <c r="A10" s="67">
        <v>1</v>
      </c>
      <c r="B10" s="77" t="s">
        <v>129</v>
      </c>
      <c r="C10" s="56">
        <v>4</v>
      </c>
      <c r="D10" s="77" t="s">
        <v>41</v>
      </c>
      <c r="E10" s="75"/>
      <c r="F10" s="43"/>
      <c r="G10" s="57"/>
      <c r="H10" s="51">
        <f>ROUND(ROUND(C10,2)*ROUND(G10,2),2)</f>
        <v>0</v>
      </c>
    </row>
    <row r="11" spans="1:8" ht="30">
      <c r="A11" s="67">
        <v>2</v>
      </c>
      <c r="B11" s="77" t="s">
        <v>130</v>
      </c>
      <c r="C11" s="56">
        <v>3</v>
      </c>
      <c r="D11" s="77" t="s">
        <v>41</v>
      </c>
      <c r="E11" s="75"/>
      <c r="F11" s="43"/>
      <c r="G11" s="57"/>
      <c r="H11" s="51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206"/>
  <sheetViews>
    <sheetView showGridLines="0" view="pageBreakPreview" zoomScaleNormal="145" zoomScaleSheetLayoutView="100" zoomScalePageLayoutView="85" workbookViewId="0" topLeftCell="A10">
      <selection activeCell="B18" sqref="B18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SUM(H10:H18)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39" customHeight="1">
      <c r="A10" s="64">
        <v>1</v>
      </c>
      <c r="B10" s="53" t="s">
        <v>78</v>
      </c>
      <c r="C10" s="48">
        <v>10000</v>
      </c>
      <c r="D10" s="40" t="s">
        <v>41</v>
      </c>
      <c r="E10" s="49"/>
      <c r="F10" s="49"/>
      <c r="G10" s="50"/>
      <c r="H10" s="51">
        <f>ROUND(ROUND(C10,2)*ROUND(G10,2),2)</f>
        <v>0</v>
      </c>
    </row>
    <row r="11" spans="1:8" ht="39" customHeight="1">
      <c r="A11" s="64">
        <v>2</v>
      </c>
      <c r="B11" s="53" t="s">
        <v>79</v>
      </c>
      <c r="C11" s="48">
        <v>10000</v>
      </c>
      <c r="D11" s="40" t="s">
        <v>41</v>
      </c>
      <c r="E11" s="49"/>
      <c r="F11" s="49"/>
      <c r="G11" s="50"/>
      <c r="H11" s="51">
        <f aca="true" t="shared" si="0" ref="H11:H18">ROUND(ROUND(C11,2)*ROUND(G11,2),2)</f>
        <v>0</v>
      </c>
    </row>
    <row r="12" spans="1:8" ht="35.25" customHeight="1">
      <c r="A12" s="64">
        <v>3</v>
      </c>
      <c r="B12" s="53" t="s">
        <v>80</v>
      </c>
      <c r="C12" s="48">
        <v>4800</v>
      </c>
      <c r="D12" s="40" t="s">
        <v>41</v>
      </c>
      <c r="E12" s="49"/>
      <c r="F12" s="49"/>
      <c r="G12" s="50"/>
      <c r="H12" s="51">
        <f t="shared" si="0"/>
        <v>0</v>
      </c>
    </row>
    <row r="13" spans="1:8" ht="23.25" customHeight="1">
      <c r="A13" s="64">
        <v>4</v>
      </c>
      <c r="B13" s="53" t="s">
        <v>81</v>
      </c>
      <c r="C13" s="48">
        <v>1920</v>
      </c>
      <c r="D13" s="40" t="s">
        <v>41</v>
      </c>
      <c r="E13" s="49"/>
      <c r="F13" s="49"/>
      <c r="G13" s="50"/>
      <c r="H13" s="51">
        <f t="shared" si="0"/>
        <v>0</v>
      </c>
    </row>
    <row r="14" spans="1:8" ht="45">
      <c r="A14" s="64">
        <v>5</v>
      </c>
      <c r="B14" s="53" t="s">
        <v>149</v>
      </c>
      <c r="C14" s="48">
        <v>1000</v>
      </c>
      <c r="D14" s="40" t="s">
        <v>41</v>
      </c>
      <c r="E14" s="49"/>
      <c r="F14" s="49"/>
      <c r="G14" s="50"/>
      <c r="H14" s="51">
        <f t="shared" si="0"/>
        <v>0</v>
      </c>
    </row>
    <row r="15" spans="1:8" ht="48.75" customHeight="1">
      <c r="A15" s="64">
        <v>6</v>
      </c>
      <c r="B15" s="53" t="s">
        <v>150</v>
      </c>
      <c r="C15" s="48">
        <v>800</v>
      </c>
      <c r="D15" s="40" t="s">
        <v>41</v>
      </c>
      <c r="E15" s="49"/>
      <c r="F15" s="49"/>
      <c r="G15" s="50"/>
      <c r="H15" s="51">
        <f t="shared" si="0"/>
        <v>0</v>
      </c>
    </row>
    <row r="16" spans="1:8" ht="45">
      <c r="A16" s="64">
        <v>7</v>
      </c>
      <c r="B16" s="53" t="s">
        <v>151</v>
      </c>
      <c r="C16" s="48">
        <v>2500</v>
      </c>
      <c r="D16" s="40" t="s">
        <v>41</v>
      </c>
      <c r="E16" s="49"/>
      <c r="F16" s="49"/>
      <c r="G16" s="50"/>
      <c r="H16" s="51">
        <f t="shared" si="0"/>
        <v>0</v>
      </c>
    </row>
    <row r="17" spans="1:8" ht="105.75" customHeight="1">
      <c r="A17" s="64">
        <v>8</v>
      </c>
      <c r="B17" s="53" t="s">
        <v>155</v>
      </c>
      <c r="C17" s="48">
        <v>25</v>
      </c>
      <c r="D17" s="40" t="s">
        <v>82</v>
      </c>
      <c r="E17" s="49"/>
      <c r="F17" s="49"/>
      <c r="G17" s="50"/>
      <c r="H17" s="51">
        <f t="shared" si="0"/>
        <v>0</v>
      </c>
    </row>
    <row r="18" spans="1:8" ht="30">
      <c r="A18" s="64">
        <v>9</v>
      </c>
      <c r="B18" s="53" t="s">
        <v>83</v>
      </c>
      <c r="C18" s="48">
        <v>10</v>
      </c>
      <c r="D18" s="40" t="s">
        <v>82</v>
      </c>
      <c r="E18" s="49"/>
      <c r="F18" s="49"/>
      <c r="G18" s="50"/>
      <c r="H18" s="51">
        <f t="shared" si="0"/>
        <v>0</v>
      </c>
    </row>
    <row r="19" ht="15">
      <c r="D19" s="7"/>
    </row>
    <row r="20" spans="2:5" ht="45" customHeight="1">
      <c r="B20" s="124" t="s">
        <v>152</v>
      </c>
      <c r="C20" s="124"/>
      <c r="D20" s="124"/>
      <c r="E20" s="124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</sheetData>
  <sheetProtection/>
  <mergeCells count="3">
    <mergeCell ref="E2:F2"/>
    <mergeCell ref="G2:H2"/>
    <mergeCell ref="B20:E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&amp;R&amp;"Garamond,Normalny"pieczęć i podpis osoby (osób) upoważnionej
do reprezentowania wykonawcy</oddFooter>
  </headerFooter>
  <rowBreaks count="1" manualBreakCount="1">
    <brk id="1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01"/>
  <sheetViews>
    <sheetView showGridLines="0" view="pageBreakPreview" zoomScale="145" zoomScaleSheetLayoutView="145" zoomScalePageLayoutView="85" workbookViewId="0" topLeftCell="A7">
      <selection activeCell="B14" sqref="B14"/>
    </sheetView>
  </sheetViews>
  <sheetFormatPr defaultColWidth="9.00390625" defaultRowHeight="12.75"/>
  <cols>
    <col min="1" max="1" width="5.25390625" style="7" customWidth="1"/>
    <col min="2" max="2" width="75.75390625" style="7" customWidth="1"/>
    <col min="3" max="3" width="9.75390625" style="28" customWidth="1"/>
    <col min="4" max="4" width="10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2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41.25" customHeight="1">
      <c r="A10" s="54">
        <v>1</v>
      </c>
      <c r="B10" s="53" t="s">
        <v>84</v>
      </c>
      <c r="C10" s="53">
        <v>20</v>
      </c>
      <c r="D10" s="53" t="s">
        <v>82</v>
      </c>
      <c r="E10" s="49"/>
      <c r="F10" s="49"/>
      <c r="G10" s="65"/>
      <c r="H10" s="51">
        <f>ROUND(ROUND(C10,2)*ROUND(G10,2),2)</f>
        <v>0</v>
      </c>
    </row>
    <row r="11" spans="1:8" ht="48.75" customHeight="1">
      <c r="A11" s="54">
        <v>2</v>
      </c>
      <c r="B11" s="53" t="s">
        <v>85</v>
      </c>
      <c r="C11" s="53">
        <v>20</v>
      </c>
      <c r="D11" s="53" t="s">
        <v>82</v>
      </c>
      <c r="E11" s="49"/>
      <c r="F11" s="49"/>
      <c r="G11" s="65"/>
      <c r="H11" s="51">
        <f>ROUND(ROUND(C11,2)*ROUND(G11,2),2)</f>
        <v>0</v>
      </c>
    </row>
    <row r="12" spans="1:8" ht="45.75" customHeight="1">
      <c r="A12" s="54">
        <v>3</v>
      </c>
      <c r="B12" s="53" t="s">
        <v>153</v>
      </c>
      <c r="C12" s="53">
        <v>4</v>
      </c>
      <c r="D12" s="53" t="s">
        <v>82</v>
      </c>
      <c r="E12" s="49"/>
      <c r="F12" s="49"/>
      <c r="G12" s="65"/>
      <c r="H12" s="51">
        <f>ROUND(ROUND(C12,2)*ROUND(G12,2),2)</f>
        <v>0</v>
      </c>
    </row>
    <row r="13" spans="1:8" ht="45">
      <c r="A13" s="54">
        <v>4</v>
      </c>
      <c r="B13" s="53" t="s">
        <v>154</v>
      </c>
      <c r="C13" s="53">
        <v>4</v>
      </c>
      <c r="D13" s="53" t="s">
        <v>82</v>
      </c>
      <c r="E13" s="49"/>
      <c r="F13" s="49"/>
      <c r="G13" s="65"/>
      <c r="H13" s="51">
        <f>ROUND(ROUND(C13,2)*ROUND(G13,2),2)</f>
        <v>0</v>
      </c>
    </row>
    <row r="14" spans="1:8" ht="45">
      <c r="A14" s="54">
        <v>5</v>
      </c>
      <c r="B14" s="53" t="s">
        <v>154</v>
      </c>
      <c r="C14" s="53">
        <v>4</v>
      </c>
      <c r="D14" s="53" t="s">
        <v>82</v>
      </c>
      <c r="E14" s="49"/>
      <c r="F14" s="49"/>
      <c r="G14" s="65"/>
      <c r="H14" s="51">
        <f>ROUND(ROUND(C14,2)*ROUND(G14,2),2)</f>
        <v>0</v>
      </c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&amp;R&amp;"Garamond,Normalny"pieczęć i podpis osoby (osób) upoważnionej
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72"/>
  <sheetViews>
    <sheetView showGridLines="0" view="pageBreakPreview" zoomScale="130" zoomScaleSheetLayoutView="130" zoomScalePageLayoutView="85" workbookViewId="0" topLeftCell="A4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132" customHeight="1">
      <c r="A10" s="54">
        <v>1</v>
      </c>
      <c r="B10" s="53" t="s">
        <v>148</v>
      </c>
      <c r="C10" s="53">
        <v>20</v>
      </c>
      <c r="D10" s="53" t="s">
        <v>82</v>
      </c>
      <c r="E10" s="49"/>
      <c r="F10" s="49"/>
      <c r="G10" s="65"/>
      <c r="H10" s="51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210"/>
  <sheetViews>
    <sheetView showGridLines="0" view="pageBreakPreview" zoomScaleSheetLayoutView="100" zoomScalePageLayoutView="85" workbookViewId="0" topLeftCell="A1">
      <selection activeCell="C13" sqref="C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10.375" style="28" bestFit="1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130.5" customHeight="1">
      <c r="A10" s="54">
        <v>1</v>
      </c>
      <c r="B10" s="53" t="s">
        <v>140</v>
      </c>
      <c r="C10" s="53">
        <v>15</v>
      </c>
      <c r="D10" s="53" t="s">
        <v>82</v>
      </c>
      <c r="E10" s="46"/>
      <c r="F10" s="46"/>
      <c r="G10" s="57"/>
      <c r="H10" s="57">
        <f>ROUND(ROUND(C10,2)*ROUND(G10,2),2)</f>
        <v>0</v>
      </c>
    </row>
    <row r="11" spans="1:8" ht="130.5" customHeight="1">
      <c r="A11" s="54">
        <v>2</v>
      </c>
      <c r="B11" s="53" t="s">
        <v>141</v>
      </c>
      <c r="C11" s="53">
        <v>15</v>
      </c>
      <c r="D11" s="53" t="s">
        <v>82</v>
      </c>
      <c r="E11" s="46"/>
      <c r="F11" s="46"/>
      <c r="G11" s="57"/>
      <c r="H11" s="57">
        <f>ROUND(ROUND(C11,2)*ROUND(G11,2),2)</f>
        <v>0</v>
      </c>
    </row>
    <row r="12" spans="1:8" ht="128.25" customHeight="1">
      <c r="A12" s="54">
        <v>3</v>
      </c>
      <c r="B12" s="53" t="s">
        <v>142</v>
      </c>
      <c r="C12" s="53">
        <v>15</v>
      </c>
      <c r="D12" s="53" t="s">
        <v>82</v>
      </c>
      <c r="E12" s="46"/>
      <c r="F12" s="46"/>
      <c r="G12" s="57"/>
      <c r="H12" s="57">
        <f>ROUND(ROUND(C12,2)*ROUND(G12,2),2)</f>
        <v>0</v>
      </c>
    </row>
    <row r="13" spans="1:8" ht="131.25" customHeight="1">
      <c r="A13" s="54">
        <v>4</v>
      </c>
      <c r="B13" s="53" t="s">
        <v>143</v>
      </c>
      <c r="C13" s="53">
        <v>15</v>
      </c>
      <c r="D13" s="53" t="s">
        <v>82</v>
      </c>
      <c r="E13" s="46"/>
      <c r="F13" s="46"/>
      <c r="G13" s="57"/>
      <c r="H13" s="57">
        <f>ROUND(ROUND(C13,2)*ROUND(G13,2),2)</f>
        <v>0</v>
      </c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  <row r="207" ht="15">
      <c r="D207" s="7"/>
    </row>
    <row r="208" ht="15">
      <c r="D208" s="7"/>
    </row>
    <row r="209" ht="15">
      <c r="D209" s="7"/>
    </row>
    <row r="210" ht="15">
      <c r="D210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&amp;R&amp;"Garamond,Normalny"pieczęć i podpis osoby (osób) upoważnionej
do reprezentowania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9"/>
  <sheetViews>
    <sheetView showGridLines="0" view="pageBreakPreview" zoomScale="145" zoomScaleSheetLayoutView="14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35.25" customHeight="1">
      <c r="A10" s="64">
        <v>1</v>
      </c>
      <c r="B10" s="53" t="s">
        <v>86</v>
      </c>
      <c r="C10" s="56">
        <v>50</v>
      </c>
      <c r="D10" s="53" t="s">
        <v>41</v>
      </c>
      <c r="E10" s="46"/>
      <c r="F10" s="46"/>
      <c r="G10" s="57"/>
      <c r="H10" s="51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96"/>
  <sheetViews>
    <sheetView showGridLines="0" view="pageBreakPreview" zoomScale="115" zoomScaleSheetLayoutView="115" zoomScalePageLayoutView="85" workbookViewId="0" topLeftCell="A10">
      <selection activeCell="E15" sqref="E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31.5" customHeight="1">
      <c r="A10" s="55">
        <v>1</v>
      </c>
      <c r="B10" s="53" t="s">
        <v>87</v>
      </c>
      <c r="C10" s="53">
        <v>30</v>
      </c>
      <c r="D10" s="53" t="s">
        <v>41</v>
      </c>
      <c r="E10" s="46"/>
      <c r="F10" s="46"/>
      <c r="G10" s="57"/>
      <c r="H10" s="51">
        <f>ROUND(ROUND(C10,2)*ROUND(G10,2),2)</f>
        <v>0</v>
      </c>
    </row>
    <row r="11" spans="1:8" ht="99" customHeight="1">
      <c r="A11" s="55">
        <v>2</v>
      </c>
      <c r="B11" s="53" t="s">
        <v>88</v>
      </c>
      <c r="C11" s="53">
        <v>30</v>
      </c>
      <c r="D11" s="53" t="s">
        <v>41</v>
      </c>
      <c r="E11" s="46"/>
      <c r="F11" s="46"/>
      <c r="G11" s="57"/>
      <c r="H11" s="51">
        <f>ROUND(ROUND(C11,2)*ROUND(G11,2),2)</f>
        <v>0</v>
      </c>
    </row>
    <row r="12" spans="1:8" ht="232.5" customHeight="1">
      <c r="A12" s="55">
        <v>3</v>
      </c>
      <c r="B12" s="53" t="s">
        <v>144</v>
      </c>
      <c r="C12" s="53">
        <v>50</v>
      </c>
      <c r="D12" s="53" t="s">
        <v>41</v>
      </c>
      <c r="E12" s="46"/>
      <c r="F12" s="46"/>
      <c r="G12" s="57"/>
      <c r="H12" s="51">
        <f>ROUND(ROUND(C12,2)*ROUND(G12,2),2)</f>
        <v>0</v>
      </c>
    </row>
    <row r="13" spans="1:8" ht="16.5" customHeight="1">
      <c r="A13" s="62"/>
      <c r="B13" s="63"/>
      <c r="C13" s="58"/>
      <c r="D13" s="58"/>
      <c r="E13" s="59"/>
      <c r="F13" s="59"/>
      <c r="G13" s="60"/>
      <c r="H13" s="61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  <rowBreaks count="1" manualBreakCount="1">
    <brk id="1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90"/>
  <sheetViews>
    <sheetView showGridLines="0" view="pageBreakPreview" zoomScale="130" zoomScaleSheetLayoutView="130" zoomScalePageLayoutView="85" workbookViewId="0" topLeftCell="A25">
      <selection activeCell="C16" sqref="C16:D1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8" width="14.25390625" style="7" customWidth="1"/>
    <col min="9" max="16384" width="9.125" style="7" customWidth="1"/>
  </cols>
  <sheetData>
    <row r="1" spans="2:8" ht="15">
      <c r="B1" s="84" t="str">
        <f>'Informacje ogólne'!C4</f>
        <v>DFP.271.34.2019.EP</v>
      </c>
      <c r="C1" s="7"/>
      <c r="F1" s="27" t="s">
        <v>45</v>
      </c>
      <c r="G1" s="27"/>
      <c r="H1" s="27"/>
    </row>
    <row r="2" spans="5:6" ht="15">
      <c r="E2" s="123" t="s">
        <v>44</v>
      </c>
      <c r="F2" s="123"/>
    </row>
    <row r="4" spans="2:6" ht="15">
      <c r="B4" s="6" t="s">
        <v>7</v>
      </c>
      <c r="C4" s="9">
        <v>7</v>
      </c>
      <c r="D4" s="29"/>
      <c r="E4" s="30" t="s">
        <v>10</v>
      </c>
      <c r="F4" s="5"/>
    </row>
    <row r="5" spans="2:6" ht="15">
      <c r="B5" s="6"/>
      <c r="C5" s="31"/>
      <c r="D5" s="29"/>
      <c r="E5" s="30"/>
      <c r="F5" s="5"/>
    </row>
    <row r="6" spans="1:6" ht="15">
      <c r="A6" s="6"/>
      <c r="C6" s="31"/>
      <c r="D6" s="29"/>
      <c r="E6" s="1"/>
      <c r="F6" s="1"/>
    </row>
    <row r="7" spans="1:6" ht="15">
      <c r="A7" s="32"/>
      <c r="B7" s="32"/>
      <c r="C7" s="33"/>
      <c r="D7" s="34"/>
      <c r="E7" s="35" t="s">
        <v>0</v>
      </c>
      <c r="F7" s="36">
        <f>SUM(F10:F10)</f>
        <v>0</v>
      </c>
    </row>
    <row r="8" spans="1:6" ht="15">
      <c r="A8" s="37"/>
      <c r="B8" s="32"/>
      <c r="C8" s="38"/>
      <c r="D8" s="39"/>
      <c r="E8" s="37"/>
      <c r="F8" s="37"/>
    </row>
    <row r="9" spans="1:6" s="47" customFormat="1" ht="30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40</v>
      </c>
      <c r="F9" s="79" t="s">
        <v>8</v>
      </c>
    </row>
    <row r="10" spans="1:6" s="47" customFormat="1" ht="47.25" customHeight="1">
      <c r="A10" s="55">
        <v>1</v>
      </c>
      <c r="B10" s="53" t="s">
        <v>105</v>
      </c>
      <c r="C10" s="56">
        <v>300</v>
      </c>
      <c r="D10" s="52" t="s">
        <v>72</v>
      </c>
      <c r="E10" s="57"/>
      <c r="F10" s="51">
        <f>ROUND(ROUND(C10,2)*ROUND(E10,2),2)</f>
        <v>0</v>
      </c>
    </row>
    <row r="11" ht="15">
      <c r="D11" s="7"/>
    </row>
    <row r="12" spans="1:6" ht="24" customHeight="1">
      <c r="A12" s="126" t="s">
        <v>89</v>
      </c>
      <c r="B12" s="126"/>
      <c r="C12" s="126"/>
      <c r="D12" s="126"/>
      <c r="E12" s="126"/>
      <c r="F12" s="126"/>
    </row>
    <row r="13" spans="1:6" ht="30">
      <c r="A13" s="85" t="s">
        <v>90</v>
      </c>
      <c r="B13" s="86" t="s">
        <v>91</v>
      </c>
      <c r="C13" s="127" t="s">
        <v>25</v>
      </c>
      <c r="D13" s="127"/>
      <c r="E13" s="86" t="s">
        <v>38</v>
      </c>
      <c r="F13" s="86" t="s">
        <v>39</v>
      </c>
    </row>
    <row r="14" spans="1:6" ht="15">
      <c r="A14" s="55">
        <v>1</v>
      </c>
      <c r="B14" s="53" t="s">
        <v>92</v>
      </c>
      <c r="C14" s="125">
        <v>1</v>
      </c>
      <c r="D14" s="125"/>
      <c r="E14" s="8"/>
      <c r="F14" s="8"/>
    </row>
    <row r="15" spans="1:6" ht="15">
      <c r="A15" s="55">
        <v>2</v>
      </c>
      <c r="B15" s="53" t="s">
        <v>108</v>
      </c>
      <c r="C15" s="125">
        <v>1</v>
      </c>
      <c r="D15" s="125"/>
      <c r="E15" s="8"/>
      <c r="F15" s="8"/>
    </row>
    <row r="16" spans="1:6" ht="90">
      <c r="A16" s="55">
        <v>3</v>
      </c>
      <c r="B16" s="53" t="s">
        <v>106</v>
      </c>
      <c r="C16" s="125">
        <v>1</v>
      </c>
      <c r="D16" s="125"/>
      <c r="E16" s="8"/>
      <c r="F16" s="8"/>
    </row>
    <row r="17" spans="1:6" ht="90">
      <c r="A17" s="55">
        <v>4</v>
      </c>
      <c r="B17" s="53" t="s">
        <v>107</v>
      </c>
      <c r="C17" s="125">
        <v>3</v>
      </c>
      <c r="D17" s="125"/>
      <c r="E17" s="8"/>
      <c r="F17" s="8"/>
    </row>
    <row r="18" spans="1:6" ht="15">
      <c r="A18" s="55">
        <v>5</v>
      </c>
      <c r="B18" s="53" t="s">
        <v>109</v>
      </c>
      <c r="C18" s="125">
        <v>1</v>
      </c>
      <c r="D18" s="125"/>
      <c r="E18" s="8"/>
      <c r="F18" s="8"/>
    </row>
    <row r="19" spans="1:6" ht="15">
      <c r="A19" s="55">
        <v>6</v>
      </c>
      <c r="B19" s="53" t="s">
        <v>110</v>
      </c>
      <c r="C19" s="125">
        <v>1</v>
      </c>
      <c r="D19" s="125"/>
      <c r="E19" s="8"/>
      <c r="F19" s="8"/>
    </row>
    <row r="20" spans="1:6" ht="15">
      <c r="A20" s="55">
        <v>7</v>
      </c>
      <c r="B20" s="53" t="s">
        <v>111</v>
      </c>
      <c r="C20" s="125">
        <v>1</v>
      </c>
      <c r="D20" s="125"/>
      <c r="E20" s="8"/>
      <c r="F20" s="8"/>
    </row>
    <row r="21" spans="1:6" ht="15">
      <c r="A21" s="55">
        <v>8</v>
      </c>
      <c r="B21" s="53" t="s">
        <v>112</v>
      </c>
      <c r="C21" s="125">
        <v>2</v>
      </c>
      <c r="D21" s="125"/>
      <c r="E21" s="8"/>
      <c r="F21" s="8"/>
    </row>
    <row r="22" spans="1:6" ht="15">
      <c r="A22" s="55">
        <v>9</v>
      </c>
      <c r="B22" s="53" t="s">
        <v>113</v>
      </c>
      <c r="C22" s="125">
        <v>1</v>
      </c>
      <c r="D22" s="125"/>
      <c r="E22" s="8"/>
      <c r="F22" s="8"/>
    </row>
    <row r="23" spans="1:6" ht="15">
      <c r="A23" s="55">
        <v>10</v>
      </c>
      <c r="B23" s="53" t="s">
        <v>114</v>
      </c>
      <c r="C23" s="125">
        <v>1</v>
      </c>
      <c r="D23" s="125"/>
      <c r="E23" s="8"/>
      <c r="F23" s="8"/>
    </row>
    <row r="24" spans="1:6" ht="15">
      <c r="A24" s="55">
        <v>11</v>
      </c>
      <c r="B24" s="53" t="s">
        <v>93</v>
      </c>
      <c r="C24" s="125">
        <v>1</v>
      </c>
      <c r="D24" s="125"/>
      <c r="E24" s="8"/>
      <c r="F24" s="8"/>
    </row>
    <row r="25" spans="1:6" ht="30">
      <c r="A25" s="55">
        <v>12</v>
      </c>
      <c r="B25" s="53" t="s">
        <v>94</v>
      </c>
      <c r="C25" s="125">
        <v>20</v>
      </c>
      <c r="D25" s="125"/>
      <c r="E25" s="8"/>
      <c r="F25" s="8"/>
    </row>
    <row r="26" spans="1:6" ht="15">
      <c r="A26" s="55">
        <v>13</v>
      </c>
      <c r="B26" s="53" t="s">
        <v>95</v>
      </c>
      <c r="C26" s="125">
        <v>1</v>
      </c>
      <c r="D26" s="125"/>
      <c r="E26" s="8"/>
      <c r="F26" s="8"/>
    </row>
    <row r="27" spans="1:6" ht="60">
      <c r="A27" s="55">
        <v>14</v>
      </c>
      <c r="B27" s="53" t="s">
        <v>96</v>
      </c>
      <c r="C27" s="125">
        <v>1</v>
      </c>
      <c r="D27" s="125"/>
      <c r="E27" s="8"/>
      <c r="F27" s="8"/>
    </row>
    <row r="28" spans="1:6" ht="15">
      <c r="A28" s="55">
        <v>15</v>
      </c>
      <c r="B28" s="53" t="s">
        <v>97</v>
      </c>
      <c r="C28" s="125">
        <v>1</v>
      </c>
      <c r="D28" s="125"/>
      <c r="E28" s="8"/>
      <c r="F28" s="8"/>
    </row>
    <row r="29" spans="1:6" ht="15">
      <c r="A29" s="55">
        <v>16</v>
      </c>
      <c r="B29" s="53" t="s">
        <v>98</v>
      </c>
      <c r="C29" s="125">
        <v>2</v>
      </c>
      <c r="D29" s="125"/>
      <c r="E29" s="8"/>
      <c r="F29" s="8"/>
    </row>
    <row r="30" spans="1:6" ht="15">
      <c r="A30" s="55">
        <v>17</v>
      </c>
      <c r="B30" s="53" t="s">
        <v>99</v>
      </c>
      <c r="C30" s="125">
        <v>1</v>
      </c>
      <c r="D30" s="125"/>
      <c r="E30" s="8"/>
      <c r="F30" s="8"/>
    </row>
    <row r="31" spans="1:6" ht="15">
      <c r="A31" s="55">
        <v>18</v>
      </c>
      <c r="B31" s="53" t="s">
        <v>100</v>
      </c>
      <c r="C31" s="125">
        <v>2</v>
      </c>
      <c r="D31" s="125"/>
      <c r="E31" s="8"/>
      <c r="F31" s="8"/>
    </row>
    <row r="32" spans="1:6" ht="15">
      <c r="A32" s="55">
        <v>19</v>
      </c>
      <c r="B32" s="53" t="s">
        <v>101</v>
      </c>
      <c r="C32" s="125">
        <v>1</v>
      </c>
      <c r="D32" s="125"/>
      <c r="E32" s="8"/>
      <c r="F32" s="8"/>
    </row>
    <row r="33" spans="1:6" ht="90">
      <c r="A33" s="55">
        <v>20</v>
      </c>
      <c r="B33" s="53" t="s">
        <v>102</v>
      </c>
      <c r="C33" s="125">
        <v>1</v>
      </c>
      <c r="D33" s="125"/>
      <c r="E33" s="8"/>
      <c r="F33" s="8"/>
    </row>
    <row r="34" spans="1:6" ht="15">
      <c r="A34" s="55">
        <v>21</v>
      </c>
      <c r="B34" s="53" t="s">
        <v>103</v>
      </c>
      <c r="C34" s="125">
        <v>3</v>
      </c>
      <c r="D34" s="125"/>
      <c r="E34" s="8"/>
      <c r="F34" s="8"/>
    </row>
    <row r="35" spans="1:6" ht="15">
      <c r="A35" s="55">
        <v>22</v>
      </c>
      <c r="B35" s="53" t="s">
        <v>104</v>
      </c>
      <c r="C35" s="125">
        <v>1</v>
      </c>
      <c r="D35" s="125"/>
      <c r="E35" s="8"/>
      <c r="F35" s="8"/>
    </row>
    <row r="36" spans="1:6" ht="210">
      <c r="A36" s="55">
        <v>23</v>
      </c>
      <c r="B36" s="53" t="s">
        <v>115</v>
      </c>
      <c r="C36" s="125">
        <v>1</v>
      </c>
      <c r="D36" s="125"/>
      <c r="E36" s="8"/>
      <c r="F36" s="8"/>
    </row>
    <row r="37" ht="15">
      <c r="D37" s="7"/>
    </row>
    <row r="38" ht="15">
      <c r="D38" s="7"/>
    </row>
    <row r="39" spans="1:6" ht="162" customHeight="1">
      <c r="A39" s="111" t="s">
        <v>131</v>
      </c>
      <c r="B39" s="111"/>
      <c r="C39" s="111"/>
      <c r="D39" s="111"/>
      <c r="E39" s="111"/>
      <c r="F39" s="111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27">
    <mergeCell ref="E2:F2"/>
    <mergeCell ref="A12:F12"/>
    <mergeCell ref="C13:D13"/>
    <mergeCell ref="A39:F39"/>
    <mergeCell ref="C14:D14"/>
    <mergeCell ref="C15:D15"/>
    <mergeCell ref="C16:D16"/>
    <mergeCell ref="C17:D17"/>
    <mergeCell ref="C18:D18"/>
    <mergeCell ref="C31:D31"/>
    <mergeCell ref="C19:D19"/>
    <mergeCell ref="C20:D20"/>
    <mergeCell ref="C21:D21"/>
    <mergeCell ref="C22:D22"/>
    <mergeCell ref="C23:D23"/>
    <mergeCell ref="C25:D25"/>
    <mergeCell ref="C24:D24"/>
    <mergeCell ref="C32:D32"/>
    <mergeCell ref="C33:D33"/>
    <mergeCell ref="C34:D34"/>
    <mergeCell ref="C35:D35"/>
    <mergeCell ref="C36:D36"/>
    <mergeCell ref="C26:D26"/>
    <mergeCell ref="C27:D27"/>
    <mergeCell ref="C28:D28"/>
    <mergeCell ref="C29:D29"/>
    <mergeCell ref="C30:D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r:id="rId1"/>
  <headerFooter alignWithMargins="0">
    <oddFooter>&amp;R&amp;"Garamond,Normalny"pieczęć i podpis osoby (osób) upoważnionej
do reprezentowania wykonawcy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9"/>
  <sheetViews>
    <sheetView showGridLines="0" view="pageBreakPreview" zoomScale="110" zoomScaleSheetLayoutView="110" zoomScalePageLayoutView="85" workbookViewId="0" topLeftCell="A1">
      <selection activeCell="E16" sqref="E1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111"/>
      <c r="F2" s="111"/>
      <c r="G2" s="123" t="s">
        <v>44</v>
      </c>
      <c r="H2" s="123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46.5" customHeight="1">
      <c r="A10" s="55">
        <v>1</v>
      </c>
      <c r="B10" s="53" t="s">
        <v>116</v>
      </c>
      <c r="C10" s="53">
        <v>24</v>
      </c>
      <c r="D10" s="53" t="s">
        <v>72</v>
      </c>
      <c r="E10" s="46"/>
      <c r="F10" s="46"/>
      <c r="G10" s="57"/>
      <c r="H10" s="51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2019-05-14T12:54:01Z</cp:lastPrinted>
  <dcterms:created xsi:type="dcterms:W3CDTF">2003-05-16T10:10:29Z</dcterms:created>
  <dcterms:modified xsi:type="dcterms:W3CDTF">2019-05-14T12:54:03Z</dcterms:modified>
  <cp:category/>
  <cp:version/>
  <cp:contentType/>
  <cp:contentStatus/>
</cp:coreProperties>
</file>