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37" activeTab="9"/>
  </bookViews>
  <sheets>
    <sheet name="Informacje ogólne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</sheets>
  <definedNames>
    <definedName name="_xlnm.Print_Area" localSheetId="1">'część (1)'!$A$1:$H$13</definedName>
    <definedName name="_xlnm.Print_Area" localSheetId="10">'część (10)'!$A$1:$H$12</definedName>
    <definedName name="_xlnm.Print_Area" localSheetId="11">'część (11)'!$A$1:$H$13</definedName>
    <definedName name="_xlnm.Print_Area" localSheetId="12">'część (12)'!$A$1:$H$15</definedName>
    <definedName name="_xlnm.Print_Area" localSheetId="13">'część (13)'!$A$1:$H$13</definedName>
    <definedName name="_xlnm.Print_Area" localSheetId="2">'część (2)'!$A$1:$H$23</definedName>
    <definedName name="_xlnm.Print_Area" localSheetId="3">'część (3)'!$A$1:$H$17</definedName>
    <definedName name="_xlnm.Print_Area" localSheetId="4">'część (4)'!$A$1:$H$27</definedName>
    <definedName name="_xlnm.Print_Area" localSheetId="5">'część (5)'!$A$1:$H$18</definedName>
    <definedName name="_xlnm.Print_Area" localSheetId="6">'część (6)'!$A$1:$H$13</definedName>
    <definedName name="_xlnm.Print_Area" localSheetId="7">'część (7)'!$A$1:$H$17</definedName>
    <definedName name="_xlnm.Print_Area" localSheetId="8">'część (8)'!$A$1:$H$18</definedName>
    <definedName name="_xlnm.Print_Area" localSheetId="9">'część (9)'!$A$1:$I$20</definedName>
    <definedName name="_xlnm.Print_Area" localSheetId="0">'Informacje ogólne'!$A$1:$G$61</definedName>
  </definedNames>
  <calcPr fullCalcOnLoad="1"/>
</workbook>
</file>

<file path=xl/sharedStrings.xml><?xml version="1.0" encoding="utf-8"?>
<sst xmlns="http://schemas.openxmlformats.org/spreadsheetml/2006/main" count="376" uniqueCount="157">
  <si>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</si>
  <si>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</si>
  <si>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</si>
  <si>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</si>
  <si>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</si>
  <si>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</si>
  <si>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</si>
  <si>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</si>
  <si>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</si>
  <si>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</si>
  <si>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</si>
  <si>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</si>
  <si>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</si>
  <si>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</si>
  <si>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</si>
  <si>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</si>
  <si>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</si>
  <si>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</si>
  <si>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</si>
  <si>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</si>
  <si>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</si>
  <si>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</si>
  <si>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</si>
  <si>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</si>
  <si>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</si>
  <si>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</si>
  <si>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</si>
  <si>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</si>
  <si>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</si>
  <si>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</si>
  <si>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</si>
  <si>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</si>
  <si>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</si>
  <si>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</si>
  <si>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</si>
  <si>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</si>
  <si>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</si>
  <si>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</si>
  <si>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</si>
  <si>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</si>
  <si>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</si>
  <si>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</si>
  <si>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</si>
  <si>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</si>
  <si>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</si>
  <si>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</si>
  <si>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</si>
  <si>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</si>
  <si>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</si>
  <si>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</si>
  <si>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</si>
  <si>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</si>
  <si>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</si>
  <si>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</si>
  <si>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</si>
  <si>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</si>
  <si>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</si>
  <si>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część 6</t>
  </si>
  <si>
    <t>część 7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</si>
  <si>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</si>
  <si>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zamówienia:</t>
  </si>
  <si>
    <t>NSSU.DFP.271.69.2019.EP</t>
  </si>
  <si>
    <t>Dostawa materiałów anestezjologicznych</t>
  </si>
  <si>
    <t>część 8</t>
  </si>
  <si>
    <t>część 9</t>
  </si>
  <si>
    <t>część 10</t>
  </si>
  <si>
    <t>część 11</t>
  </si>
  <si>
    <t>część 12</t>
  </si>
  <si>
    <t>część 13</t>
  </si>
  <si>
    <t xml:space="preserve">Oświadczamy, że zamówienie będziemy wykonywać do czasu wyczerpania kwoty wynagrodzenia umownego jednak nie dłużej  niż przez 12 miesięcy.
</t>
  </si>
  <si>
    <t>Karbowane, wewnętrznie gładkie, mikrobiologicznie czyste przedłużacze lekkie i elastyczne, o dł. 15 cm, zaopatrzone w podwójnie obrotowy łącznik kątowy z portami przystosowanym do odsysania oraz do bronchofiberoskopii. Podwójny kapturek zapezpieczający porty utrzymuje PEEP podczas odsysania lub bronchoskopii. Końcówka od strony pacjenta zaopatrzona w czerwony kapturek utrzymujący element zamknięty, aż do momentu podłączenia go do pacjenta. Złącze 22F/15M po stronie urządzenia, po stronie pacjenta złącze standardowe dla bezpiecznegopodłączenia innych akcesoriów. Wykonane bez zastosowania PVC w komponentach, pozbawione DEHP.</t>
  </si>
  <si>
    <t>Część 1 poz. 1-2  kompatybilne z posiadanym respiratorem SAVINA 300 SELECT</t>
  </si>
  <si>
    <t>Jednorazowe linie próbkujące dla dorosłych dł. 2.5 m, kompatybilne z modułami pomiarowymi z posiadaną pułapką wodną Dryline i Dryline II (opakowanie 25 szt.)</t>
  </si>
  <si>
    <t>Jednorazowe linie próbkujące dla noworodków dł. 2.5 m, kompatybilne z modułami pomiarowymi z  posiadaną pułapką wodną Dryline i Dryline II (opakowanie 25szt.)</t>
  </si>
  <si>
    <t>Jednorazowy czujnik przepływu dla dorosłych z przewodem o dł. 1.8 m (do stosowania również jako element układu pomiarowego kalorymetrii z modułami CO2+O2 z posiadaną pułapką Dryline II)</t>
  </si>
  <si>
    <t>Jednorazowy czujnik przepływu dla dorosłych z przewodem o dł. 3.3 m (do stosowania również jako element układu pomiarowego kalorymetrii z modułami CO2+O2 z posiadaną pułapką Dryline II)</t>
  </si>
  <si>
    <t>Jednorazowy czujnik przepływu dla dzieci i noworodków z przewodem o dł. 1.8 m (do stosowania również jako element układu pomiarowego kalorymetrii z modułami CO2+O2 z posiadaną pułapką Dryline II)</t>
  </si>
  <si>
    <t>Jednorazowy czujnik przepływu dla dzieci i noworodków z przewodem o dł. 3.3 m (do stosowania również jako element układu pomiarowego kalorymetrii z modułami CO2+O2 z posiadaną pułapką Dryline II)</t>
  </si>
  <si>
    <t>Gazowa linia pomiarowa kompatybilna z respiratorem
- materiał PCV, EVA, PE
- do monitorowania anestetyków, CO2, O2, N2O
- długość 300 cm
- średnica wewnętrzna 1,2 mm
- średnica zewnętrzna 2,8 mm
- grubość ścianki 0,8 mm
- złącze luer-lock typu męskiego z obu stron
- bezlateksowa
- czysta mikrobiologicznie
- opakowanie folia-folia</t>
  </si>
  <si>
    <t>Łącznik typu T dedykowany do membran dla posiadanych nebulizatorów Aeroneb PRO. Łączniki które można sterylizować. Wielokrotnego użytku.</t>
  </si>
  <si>
    <t>Dren pacjenta dla kanału dysza 1, długość 1.6m - wielorazowy</t>
  </si>
  <si>
    <t>Dren pacjenta dla kanału dysza 2, długość 1.6m – wielorazowy</t>
  </si>
  <si>
    <t>Dren do pomiaru ciśnienia proksymalnego, długość 1.6m – wielorazowy</t>
  </si>
  <si>
    <t>Dren przepływu okrężnego, długość 1.6m - wielorazowy</t>
  </si>
  <si>
    <t>Płucko testowe – wielorazowe</t>
  </si>
  <si>
    <t>Łącznik Y do pomiaru etCO2 - jednorazowego użytku (opakowanie 10 sztuk)</t>
  </si>
  <si>
    <t>Czujnik kropli</t>
  </si>
  <si>
    <t>Uchwyt butli</t>
  </si>
  <si>
    <t>Obrotowe łącze kaniuli jet – wielorazowe</t>
  </si>
  <si>
    <t>Część 4 poz. 1-15  kompatybilne z posiadanym respiratorem MONSOON III</t>
  </si>
  <si>
    <t>Jednorazowe końcówki do usuwania cementu kostnego, różne rodzaje i rozmiary, do wyboru na etapie zamówienia</t>
  </si>
  <si>
    <t>Sonda panewkowa</t>
  </si>
  <si>
    <t>Jednorazowe końcówki do osteotomu, różne rodzaje i rozmiary do wyboru na etapie zamówienia</t>
  </si>
  <si>
    <t>Wielorazowa końcówka typu Slaphammer</t>
  </si>
  <si>
    <t xml:space="preserve">Część 5 poz. 1-6  kompatybilne z posiadanym generatorem ultradźwiękowy OSCAR </t>
  </si>
  <si>
    <t>Część 6 poz. 1-2  kompatybilne z posiadanym defibrylatorem BeneHeart D3</t>
  </si>
  <si>
    <t>Mankiet NIBP (średni / M) dla dorosłych</t>
  </si>
  <si>
    <t>Adapter do elektrod</t>
  </si>
  <si>
    <t>Papier do rejestratora, dł. 20 m, szer. 57mm</t>
  </si>
  <si>
    <t>Rura karbowana wielorazowa typu hytrel o dł. 1,80 m</t>
  </si>
  <si>
    <t>Rura karbowana jednorazowa o dł. 1,80 m</t>
  </si>
  <si>
    <t xml:space="preserve">Filtr pyłowy wlotowy jednorazowy </t>
  </si>
  <si>
    <t xml:space="preserve">Filtr pyłowy wlotowy wielorazowy </t>
  </si>
  <si>
    <t xml:space="preserve">Maska nosowo ustna wielorazowa z kołnierzem silikonowym do dezynfekcji rozm. S,M,L. Maska z podpórką na czoło, możliwość wymiany kołnierza oraz poduszki podpórki czołowej. Płynna regulacja pozycji podpórki czołowej. Wymienna uprząż/paski maski. Maska z portem wydechowym.  </t>
  </si>
  <si>
    <t>Maska pełnotwarzowa z portem wydechowym i zaworem bezpieczeństwa. Zatrzaski umożliwiające szybkie wypięcie z uprzęży. Możliwość dezynfekcji,  rozmiar L</t>
  </si>
  <si>
    <t xml:space="preserve">Część 8 poz. 1-6 kompatybilne z posiadanym respiratorem do wentylacji nieinwazyjnej Vivo 50 </t>
  </si>
  <si>
    <t>Obłożenie sterylne do posiadanego mikroskopu neurochirurgicznego HS 5-1000 firmy Moeller-Wedel. Obłożenie ze szklaną osłoną obiektywu i adapterem kątowym. Rozmiar co najmniej 137x259 cm z trzema parami wyprowadzeń na nasadki okularowe operatorów i asysty. W obłozeniu zintegrowane osłony na rękojeści mikroskopu nie zakłócające czujników servo mikroskopu.</t>
  </si>
  <si>
    <t>Moduł lampy ksenonowej do posiadanego mikroskopu neurochirurgicznego HS 5-1000 firmy Moeller-Wedel. Lampa ksenonowa o mocy 300 W wbudowana w radiator. Całość zgodna z oświetlaczem mikroskopu. Elektroniczna kontrola czasu pracy</t>
  </si>
  <si>
    <t>Jednorazowa, sterylna, bezlateksowa osłona do posiadanego mikroskopu Leica M525 F50. Do zastosowania w mikroskopie z trzema okularami. Rozmiar osłony 122 cm x 305 cm. Soczewka szklana, skośna o dużej przezierności, odporna na zarysowania. W celu pewnego mocowania osłona soczewki mocowana na "klik", z dodatkowym zabezpieczeniem obrotowym. Produkt posiadający pięć pasów ściągających 101cmx3cm, w odległościach przystosowanych do oryginalnych wymiarów głowicy i ramion mikroskopu, odpowiednio w odległościach: 70cm, 49cm, 35cm i 49cm - umożliwiające mocowanie na mikroskopie. Dodatkowo do każdej osłony 9 szt gumek ściągających do zabezpieczenia osłony na rękojeściach i głowicy mikroskopu.</t>
  </si>
  <si>
    <t>Część 11 poz. 1 kompatybilna z posiadanym mikroskopem operacyjnym laryngologicznym M525 F50</t>
  </si>
  <si>
    <t>Układ pacjenta z czujnikiem przepływu i obudową zastawki wydechowej</t>
  </si>
  <si>
    <t>Obudowa zastawki wydechowej wielorazowa</t>
  </si>
  <si>
    <t>Membrana zastawki wydechowej wielorazowa</t>
  </si>
  <si>
    <t>Część 12 poz. 1-3 kompatybilne z posiadanym respiratorem Hamilton-C1</t>
  </si>
  <si>
    <t>Jednorazowy układ oddechowy do respiratora dla dorosłych, posiadający spiralną grzałkę w drenie na linii wdechowej, oraz na linii wydechowej: z dwoma kolorami rur odróżniającymi wdech i wydech. Minimalna długość ramienia wdechowego i ramienia wydechowego 1,5 m. Ramię wydechowe wykonane z odpornego na zagniecenia/uszkodzenia materiału.  Wejście w grzałce na linii wdechowej z trójkątnym wcięciem, tak aby umożliwiło podłączenie czujnika temperatury stosowanego do posiadanego modelu nawilżacza MR 850 Fisher&amp;Paykel. Komplet musi zawierać komorę z automatycznym pobieraniem wody, posiadająca podwójne  zabezpieczenie przed przedostaniem się wody do układu oddechowego (dwa pływaki lub podwójny pływak). Układ wraz z komorą musi tworzyć komplet tj. znajdować się w jednym opakowaniu.  Zamawiający dopuszcza w zestawie pułapkę wodną samouszczelniającą się na linii wydechowej.</t>
  </si>
  <si>
    <t>Kompletna zastawka wydechowa kompatybilna z respiratorem Savina, przeznaczona dla jednego pacjenta, nie podlega dekontaminacji (jednorazowego użytku).</t>
  </si>
  <si>
    <t>Pułapki wodne dla noworodków do układu pomiarowego kapnografii w strumieniu bocznym (opakowanie 10szt.)</t>
  </si>
  <si>
    <r>
      <t>Pułapki wodne dla dorosłych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>do układu pomiarowego kapnografii w strumieniu bocznym (opakowanie 10 szt.)</t>
    </r>
  </si>
  <si>
    <t>Część 2 poz. 1 - 8  kompatybilne z posiadanym urządzeniem do pomiaru kapnografii, produkcji dwutlenku węgla i zużycia tlenu, pomiar wydatku energetycznego Benevision N12</t>
  </si>
  <si>
    <t>Nebulizator- membrana wielokrotnego użytku dedykowana do posiadanych nebulizatorów Aeroneb PRO posiadanych przez Zamawiającego.</t>
  </si>
  <si>
    <t>Część 3 poz. 1 - 5  kompatybilne z posiadanym respiratorem SV650</t>
  </si>
  <si>
    <t>Złącze typu "T" jednorazowego użytku dla dorosłych dedykowane do nebulizatorów Aeroneb posiadanych przez zamawiającego.</t>
  </si>
  <si>
    <t>Membrana jednorazowego użytku dedykowana do nebulizatorów Aeroneb posiadanych przez zamawiającego.</t>
  </si>
  <si>
    <t>Linia próbkująca etCO2 - jednorazowego użytku (opakowanie zawiera 10 sztuk)</t>
  </si>
  <si>
    <t>Przewód łączący dla panelu sterowania, długość 30 cm</t>
  </si>
  <si>
    <t>Przewód łączący dla panelu sterowania, długość 120 cm</t>
  </si>
  <si>
    <t>Przewód łączący dla panelu sterowania, długość 250 cm</t>
  </si>
  <si>
    <t>Kaniula tracheostomijna jet, dziecięca 14 G - jednorazowego użytku</t>
  </si>
  <si>
    <t>Kaniula tracheostomijna jet, dla dorosłych 13 G - jednorazowego użytku</t>
  </si>
  <si>
    <t>opakowanie</t>
  </si>
  <si>
    <t>Część 7 poz. 1 - 5  kompatybilne z posiadanym defibrylatorem DefiMax plus</t>
  </si>
  <si>
    <t>Część 10 poz. 1 - 2 kompatybilne z posiadanym mikroskopem operacyjnym HS 5-1000</t>
  </si>
  <si>
    <r>
      <t xml:space="preserve">Układ oddechowy jednorazowego użytku dla dorosłych </t>
    </r>
    <r>
      <rPr>
        <sz val="11"/>
        <rFont val="Garamond"/>
        <family val="1"/>
      </rPr>
      <t>komaptybilny z  posiadanym respiratorem Oxylog 3000 plus s</t>
    </r>
    <r>
      <rPr>
        <sz val="11"/>
        <color indexed="8"/>
        <rFont val="Garamond"/>
        <family val="1"/>
      </rPr>
      <t>kładający się z rury karbowanej i podwójnej lini pomiarowej o dł. 180 cm, zastawki wydechowej, czujnika przepływu oraz obrotowego łącznika</t>
    </r>
  </si>
  <si>
    <t>Układ oddechowy do pasywnego nawilżania z rury gładkiej , długość 1,6 m , zakończenia rury od strony aparatu stopione z rurą ,  22 F elastyczne , koncówka Y z kapturkiem zabezpieczającym ,  możliwość rozłączenia końcowki Y w celu podłączenia nebulizatora , zakończenie od strony pacjenta 22M/15 F, dodatkowy łacznik 22M/22M, mikrobiologicznie czysta.</t>
  </si>
  <si>
    <t>Reduktory jednorazowe, różne rodzaje i rozmiary, do wyboru na etapie zamówienia</t>
  </si>
  <si>
    <t>Wielorazowe przejściówki do podłączenia do końcówek jednorazowych, różne rodzaje i rozmiary, do wyboru na etapie zamówienia</t>
  </si>
  <si>
    <t>Dostępność części zamiennych ( ≥ 10 lat) - podać ilość lat</t>
  </si>
  <si>
    <r>
      <t xml:space="preserve">Elektrody jednorazowe do defibrylacji /stymulacji dla dorosłych </t>
    </r>
    <r>
      <rPr>
        <sz val="11"/>
        <color indexed="36"/>
        <rFont val="Garamond"/>
        <family val="1"/>
      </rPr>
      <t xml:space="preserve">(1szt=1 para) </t>
    </r>
  </si>
  <si>
    <r>
      <t xml:space="preserve">Elektrody do defibrylacji i stymulacji </t>
    </r>
    <r>
      <rPr>
        <sz val="11"/>
        <color indexed="36"/>
        <rFont val="Garamond"/>
        <family val="1"/>
      </rPr>
      <t>(1szt=1para)</t>
    </r>
  </si>
  <si>
    <r>
      <t xml:space="preserve">Papier do rejestratora termicznego, szer.  50 mm o długosci 20 m. 
</t>
    </r>
    <r>
      <rPr>
        <sz val="11"/>
        <color indexed="36"/>
        <rFont val="Garamond"/>
        <family val="1"/>
      </rPr>
      <t>Zamawiający oczekuje papieru z nadrukiem.</t>
    </r>
  </si>
  <si>
    <r>
      <t xml:space="preserve">Żel przewodzący.
</t>
    </r>
    <r>
      <rPr>
        <sz val="11"/>
        <color indexed="36"/>
        <rFont val="Garamond"/>
        <family val="1"/>
      </rPr>
      <t>Zamawiający oczekuje m.in żelu do defibrylacji.</t>
    </r>
  </si>
  <si>
    <t xml:space="preserve">Sposób oceny </t>
  </si>
  <si>
    <t>&gt;= 36</t>
  </si>
  <si>
    <r>
      <t>Parametr wymagany</t>
    </r>
    <r>
      <rPr>
        <b/>
        <sz val="10"/>
        <color indexed="10"/>
        <rFont val="Garamond"/>
        <family val="1"/>
      </rPr>
      <t>*</t>
    </r>
  </si>
  <si>
    <r>
      <t xml:space="preserve">Parametr oferowany
</t>
    </r>
    <r>
      <rPr>
        <sz val="10"/>
        <rFont val="Garamond"/>
        <family val="1"/>
      </rPr>
      <t>(należy wpisać konkretną wartość liczbową)</t>
    </r>
  </si>
  <si>
    <t>Okres gwarancji dla każdego z produktu oferowanego</t>
  </si>
  <si>
    <t>*Parametr wymagany określony w warunkach liczbowych ( "≥”) jest warunkiem granicznym, których niespełnienie spowoduje odrzucenie oferty. Wartość podana przy w/w oznaczeniach oznacza wartość wymaganą.</t>
  </si>
  <si>
    <t>Parametr punktowany w kryterium: Gwarancja</t>
  </si>
  <si>
    <t>Dot. części 9: Okres gwarancji został podany w wypełnionym załączniku nr 1a do specyfikacji.</t>
  </si>
  <si>
    <t>11.</t>
  </si>
  <si>
    <r>
      <t xml:space="preserve">DOZOWNIK TLENU MONTOWANY BEZPOŚREDNIO DO PUNKTU POBORU
• Dozownik tlenu z płynną regulacją przepływu za pomocą pokrętła, w zakresie 0-17l/min. </t>
    </r>
    <r>
      <rPr>
        <sz val="11"/>
        <color indexed="36"/>
        <rFont val="Garamond"/>
        <family val="1"/>
      </rPr>
      <t>Zamawiający dopuszcza dozownik tlenowy z płynną regulacją przepływu za pomocą pokrętła w zakresie 0-15l/min.</t>
    </r>
    <r>
      <rPr>
        <sz val="11"/>
        <color indexed="8"/>
        <rFont val="Garamond"/>
        <family val="1"/>
      </rPr>
      <t xml:space="preserve">
• montowany bezpośrednio do punktu poboru  
• końcówką wtykową w systemie AGA
• ciśnienie wejściowe 0,5 MPa,
• wejście gwint UNF 9/16,
• możliwość podłączenia nawilżacza wielorazowego,
• możliwość podłączenia końcówki z nakrętką do bezpośredniego mocowania przewodów giętkich, tzw. suchy tlen
• możliwość podłączenia pojemnika typu RespiFlo</t>
    </r>
  </si>
  <si>
    <r>
      <t xml:space="preserve">DOZOWNIK TLENU Z UCHWYTEM NA EURO SZYNĘ
• Dozownik tlenu z płynną regulacją przepływu za pomocą pokrętła, w zakresie 0-17l/min. </t>
    </r>
    <r>
      <rPr>
        <sz val="11"/>
        <color indexed="36"/>
        <rFont val="Garamond"/>
        <family val="1"/>
      </rPr>
      <t>Zamawiający dopuszcza dozownik tlenowy z płynną regulacją przepływu za pomocą pokrętła w zakresie 0-15l/min.</t>
    </r>
    <r>
      <rPr>
        <sz val="11"/>
        <color indexed="8"/>
        <rFont val="Garamond"/>
        <family val="1"/>
      </rPr>
      <t xml:space="preserve">
• montowany na szynę euro za pomocą uchwytu  
• końcówka wtykowa kątowa w systemie AGA
• ciśnienie wejściowe 0,5 MPa,
• wejście gwint UNF 9/16,
• możliwość podłączenia nawilżacza wielorazowego,
• możliwość podłączenia tulei z nakrętką do bezpośredniego mocowania przewodów giętkich, tzw. suchy tlen
• możliwość podłączenia pojemnika typu RespiFlo</t>
    </r>
  </si>
  <si>
    <r>
      <t xml:space="preserve">DOZOWNIK SPRĘŻONEGO POWIETRZA Z UCHWYTEM NA EURO SZYNĘ 
• Dozownik tlenu z płynną regulacją przepływu za pomocą pokrętła, 
w zakresie 0-17l/min. </t>
    </r>
    <r>
      <rPr>
        <sz val="11"/>
        <color indexed="36"/>
        <rFont val="Garamond"/>
        <family val="1"/>
      </rPr>
      <t>Zamawiający dopuszcza regulację płynną w zakresie 0-15l/min.</t>
    </r>
    <r>
      <rPr>
        <sz val="11"/>
        <color indexed="8"/>
        <rFont val="Garamond"/>
        <family val="1"/>
      </rPr>
      <t xml:space="preserve">
• montowany na szynę euro za pomocą uchwytu  
• końcówka wtykowa kątowa w systemie AGA
• ciśnienie wejściowe 0,5 MPa,
• wejście gwint UNF 9/16,
• możliwość podłączenia nawilżacza wielorazowego,
• możliwość podłączenia tulei z nakrętką do bezpośredniego mocowania przewodów giętkich, tzw. suche powietrze
• możliwość podłączenia pojemnika typu RespiFlo</t>
    </r>
  </si>
  <si>
    <r>
      <t xml:space="preserve">REGULATOR SSANIA DO WYSOKIEJ PRÓŻNI Z UCHWYTEM NA EURO SZYNĘ
 • Regulator ssania do wysokiej próżni z zakresem 0-100kPa
• Demontowane zabezpieczenie przeciw przelewowe o pojemności 
od  0,1 do 0.25l
• zawór odcinający przepływ
• montowany na szynę euro za pomocą uchwytu  
• końcówka wtykowa kątowa w systemie AGA
• korpus metalowy
</t>
    </r>
    <r>
      <rPr>
        <sz val="11"/>
        <color indexed="36"/>
        <rFont val="Garamond"/>
        <family val="1"/>
      </rPr>
      <t>Zamawiający dopuszcza regulator ssania posiadające demontowane zabezpieczenie przeciw przelewowe kompatybilne z oferowanym regulatorem spełniające swoją funkcję o pojemności mniejszej niż 0,1.</t>
    </r>
  </si>
  <si>
    <r>
      <t>Maksymalną liczbę punktów otrzyma Wykonawca którego okres gwarancji będzie najdłuższy w porównaniu z pozostałymi zaoferowanymi w postępowaniu. Pozostałi Wykoanwcy otrzymają proporcjonalnie mniej względem najdłuższego.</t>
    </r>
    <r>
      <rPr>
        <sz val="10"/>
        <color indexed="60"/>
        <rFont val="Garamond"/>
        <family val="1"/>
      </rPr>
      <t xml:space="preserve"> (nie dotyczy uszkodzeń mechanicznych) </t>
    </r>
  </si>
  <si>
    <r>
      <t xml:space="preserve">REGULATOR SSANIA DO WYSOKIEJ PRÓŻNI MONTOWANY BEZPOŚREDNIO DO PUNKTU POBORU
• Regulator ssania do wysokiej próżni z zakresem 0-100kPa
• Demontowane zabezpieczenie przeciw przelewowe o pojemności 
od  0,1 do 0.25l
• zawór odcinający przepływ
• montowany bezpośrednio do punktu poboru
• końcówka wtykowa w systemie AGA
• korpus metalowy
</t>
    </r>
    <r>
      <rPr>
        <sz val="11"/>
        <color indexed="36"/>
        <rFont val="Garamond"/>
        <family val="1"/>
      </rPr>
      <t>Zamawiający dopuszcza regulator ssania posiadające demontowane zabezpieczenie przeciw przelewowe kompatybilne z oferowanym regulatorem spełniające swoją funkcję o pojemności mniejszej niż 0,1.</t>
    </r>
  </si>
  <si>
    <r>
  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Polski, (nie dotyczy części 7 poz. </t>
    </r>
    <r>
      <rPr>
        <sz val="11"/>
        <color indexed="60"/>
        <rFont val="Garamond"/>
        <family val="1"/>
      </rPr>
      <t>3, 5</t>
    </r>
    <r>
      <rPr>
        <sz val="11"/>
        <rFont val="Garamond"/>
        <family val="1"/>
      </rPr>
      <t>; części 8 poz. 1 – 4; części 10 poz. 2).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</si>
</sst>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[$-415]#,##0"/>
    <numFmt numFmtId="175" formatCode="#,##0.00\ &quot;zł&quot;"/>
  </numFmts>
  <fonts count="89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indexed="36"/>
      <name val="Garamond"/>
      <family val="1"/>
    </font>
    <font>
      <b/>
      <sz val="10"/>
      <color indexed="10"/>
      <name val="Garamond"/>
      <family val="1"/>
    </font>
    <font>
      <sz val="10"/>
      <name val="Garamond"/>
      <family val="1"/>
    </font>
    <font>
      <sz val="10"/>
      <color indexed="6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sz val="11"/>
      <color indexed="56"/>
      <name val="Garamond"/>
      <family val="1"/>
    </font>
    <font>
      <sz val="11"/>
      <color indexed="6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11"/>
      <color rgb="FF000000"/>
      <name val="Garamond"/>
      <family val="1"/>
    </font>
    <font>
      <b/>
      <i/>
      <sz val="11"/>
      <color rgb="FF000000"/>
      <name val="Garamond"/>
      <family val="1"/>
    </font>
    <font>
      <b/>
      <sz val="11"/>
      <color rgb="FF002060"/>
      <name val="Garamond"/>
      <family val="1"/>
    </font>
    <font>
      <sz val="11"/>
      <color theme="1"/>
      <name val="Garamond"/>
      <family val="1"/>
    </font>
    <font>
      <b/>
      <sz val="11"/>
      <color rgb="FF000000"/>
      <name val="Garamond"/>
      <family val="1"/>
    </font>
    <font>
      <b/>
      <sz val="10"/>
      <color rgb="FFFF0000"/>
      <name val="Garamond"/>
      <family val="1"/>
    </font>
    <font>
      <sz val="11"/>
      <color rgb="FFC00000"/>
      <name val="Garamond"/>
      <family val="1"/>
    </font>
    <font>
      <sz val="10"/>
      <color rgb="FFC00000"/>
      <name val="Garamond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6" fillId="3" borderId="0" applyNumberFormat="0" applyBorder="0" applyAlignment="0" applyProtection="0"/>
    <xf numFmtId="0" fontId="57" fillId="4" borderId="0" applyNumberFormat="0" applyBorder="0" applyAlignment="0" applyProtection="0"/>
    <xf numFmtId="0" fontId="6" fillId="5" borderId="0" applyNumberFormat="0" applyBorder="0" applyAlignment="0" applyProtection="0"/>
    <xf numFmtId="0" fontId="57" fillId="6" borderId="0" applyNumberFormat="0" applyBorder="0" applyAlignment="0" applyProtection="0"/>
    <xf numFmtId="0" fontId="6" fillId="7" borderId="0" applyNumberFormat="0" applyBorder="0" applyAlignment="0" applyProtection="0"/>
    <xf numFmtId="0" fontId="57" fillId="8" borderId="0" applyNumberFormat="0" applyBorder="0" applyAlignment="0" applyProtection="0"/>
    <xf numFmtId="0" fontId="6" fillId="9" borderId="0" applyNumberFormat="0" applyBorder="0" applyAlignment="0" applyProtection="0"/>
    <xf numFmtId="0" fontId="57" fillId="10" borderId="0" applyNumberFormat="0" applyBorder="0" applyAlignment="0" applyProtection="0"/>
    <xf numFmtId="0" fontId="6" fillId="11" borderId="0" applyNumberFormat="0" applyBorder="0" applyAlignment="0" applyProtection="0"/>
    <xf numFmtId="0" fontId="57" fillId="12" borderId="0" applyNumberFormat="0" applyBorder="0" applyAlignment="0" applyProtection="0"/>
    <xf numFmtId="0" fontId="6" fillId="13" borderId="0" applyNumberFormat="0" applyBorder="0" applyAlignment="0" applyProtection="0"/>
    <xf numFmtId="0" fontId="57" fillId="14" borderId="0" applyNumberFormat="0" applyBorder="0" applyAlignment="0" applyProtection="0"/>
    <xf numFmtId="0" fontId="6" fillId="15" borderId="0" applyNumberFormat="0" applyBorder="0" applyAlignment="0" applyProtection="0"/>
    <xf numFmtId="0" fontId="57" fillId="16" borderId="0" applyNumberFormat="0" applyBorder="0" applyAlignment="0" applyProtection="0"/>
    <xf numFmtId="0" fontId="6" fillId="17" borderId="0" applyNumberFormat="0" applyBorder="0" applyAlignment="0" applyProtection="0"/>
    <xf numFmtId="0" fontId="57" fillId="18" borderId="0" applyNumberFormat="0" applyBorder="0" applyAlignment="0" applyProtection="0"/>
    <xf numFmtId="0" fontId="6" fillId="19" borderId="0" applyNumberFormat="0" applyBorder="0" applyAlignment="0" applyProtection="0"/>
    <xf numFmtId="0" fontId="57" fillId="20" borderId="0" applyNumberFormat="0" applyBorder="0" applyAlignment="0" applyProtection="0"/>
    <xf numFmtId="0" fontId="6" fillId="9" borderId="0" applyNumberFormat="0" applyBorder="0" applyAlignment="0" applyProtection="0"/>
    <xf numFmtId="0" fontId="57" fillId="21" borderId="0" applyNumberFormat="0" applyBorder="0" applyAlignment="0" applyProtection="0"/>
    <xf numFmtId="0" fontId="6" fillId="15" borderId="0" applyNumberFormat="0" applyBorder="0" applyAlignment="0" applyProtection="0"/>
    <xf numFmtId="0" fontId="57" fillId="22" borderId="0" applyNumberFormat="0" applyBorder="0" applyAlignment="0" applyProtection="0"/>
    <xf numFmtId="0" fontId="6" fillId="23" borderId="0" applyNumberFormat="0" applyBorder="0" applyAlignment="0" applyProtection="0"/>
    <xf numFmtId="0" fontId="58" fillId="24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17" borderId="0" applyNumberFormat="0" applyBorder="0" applyAlignment="0" applyProtection="0"/>
    <xf numFmtId="0" fontId="58" fillId="27" borderId="0" applyNumberFormat="0" applyBorder="0" applyAlignment="0" applyProtection="0"/>
    <xf numFmtId="0" fontId="7" fillId="19" borderId="0" applyNumberFormat="0" applyBorder="0" applyAlignment="0" applyProtection="0"/>
    <xf numFmtId="0" fontId="58" fillId="28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58" fillId="32" borderId="0" applyNumberFormat="0" applyBorder="0" applyAlignment="0" applyProtection="0"/>
    <xf numFmtId="0" fontId="7" fillId="33" borderId="0" applyNumberFormat="0" applyBorder="0" applyAlignment="0" applyProtection="0"/>
    <xf numFmtId="0" fontId="58" fillId="34" borderId="0" applyNumberFormat="0" applyBorder="0" applyAlignment="0" applyProtection="0"/>
    <xf numFmtId="0" fontId="7" fillId="35" borderId="0" applyNumberFormat="0" applyBorder="0" applyAlignment="0" applyProtection="0"/>
    <xf numFmtId="0" fontId="58" fillId="36" borderId="0" applyNumberFormat="0" applyBorder="0" applyAlignment="0" applyProtection="0"/>
    <xf numFmtId="0" fontId="7" fillId="37" borderId="0" applyNumberFormat="0" applyBorder="0" applyAlignment="0" applyProtection="0"/>
    <xf numFmtId="0" fontId="58" fillId="38" borderId="0" applyNumberFormat="0" applyBorder="0" applyAlignment="0" applyProtection="0"/>
    <xf numFmtId="0" fontId="7" fillId="39" borderId="0" applyNumberFormat="0" applyBorder="0" applyAlignment="0" applyProtection="0"/>
    <xf numFmtId="0" fontId="58" fillId="40" borderId="0" applyNumberFormat="0" applyBorder="0" applyAlignment="0" applyProtection="0"/>
    <xf numFmtId="0" fontId="7" fillId="29" borderId="0" applyNumberFormat="0" applyBorder="0" applyAlignment="0" applyProtection="0"/>
    <xf numFmtId="0" fontId="58" fillId="41" borderId="0" applyNumberFormat="0" applyBorder="0" applyAlignment="0" applyProtection="0"/>
    <xf numFmtId="0" fontId="7" fillId="31" borderId="0" applyNumberFormat="0" applyBorder="0" applyAlignment="0" applyProtection="0"/>
    <xf numFmtId="0" fontId="58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9" fillId="44" borderId="1" applyNumberFormat="0" applyAlignment="0" applyProtection="0"/>
    <xf numFmtId="0" fontId="8" fillId="13" borderId="2" applyNumberFormat="0" applyAlignment="0" applyProtection="0"/>
    <xf numFmtId="0" fontId="60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6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13" fillId="0" borderId="6" applyNumberFormat="0" applyFill="0" applyAlignment="0" applyProtection="0"/>
    <xf numFmtId="0" fontId="64" fillId="48" borderId="7" applyNumberFormat="0" applyAlignment="0" applyProtection="0"/>
    <xf numFmtId="0" fontId="14" fillId="49" borderId="8" applyNumberFormat="0" applyAlignment="0" applyProtection="0"/>
    <xf numFmtId="0" fontId="65" fillId="0" borderId="9" applyNumberFormat="0" applyFill="0" applyAlignment="0" applyProtection="0"/>
    <xf numFmtId="0" fontId="15" fillId="0" borderId="10" applyNumberFormat="0" applyFill="0" applyAlignment="0" applyProtection="0"/>
    <xf numFmtId="0" fontId="66" fillId="0" borderId="11" applyNumberFormat="0" applyFill="0" applyAlignment="0" applyProtection="0"/>
    <xf numFmtId="0" fontId="16" fillId="0" borderId="12" applyNumberFormat="0" applyFill="0" applyAlignment="0" applyProtection="0"/>
    <xf numFmtId="0" fontId="67" fillId="0" borderId="13" applyNumberFormat="0" applyFill="0" applyAlignment="0" applyProtection="0"/>
    <xf numFmtId="0" fontId="1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50" borderId="0" applyNumberFormat="0" applyBorder="0" applyAlignment="0" applyProtection="0"/>
    <xf numFmtId="0" fontId="69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2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73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5" fillId="51" borderId="0" applyBorder="0" applyProtection="0">
      <alignment/>
    </xf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78" fillId="5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1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55" borderId="19" xfId="0" applyFont="1" applyFill="1" applyBorder="1" applyAlignment="1">
      <alignment horizontal="left" vertical="center" wrapText="1"/>
    </xf>
    <xf numFmtId="0" fontId="79" fillId="0" borderId="19" xfId="131" applyFont="1" applyFill="1" applyBorder="1" applyAlignment="1">
      <alignment horizontal="center" vertical="center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56" borderId="23" xfId="0" applyFont="1" applyFill="1" applyBorder="1" applyAlignment="1" applyProtection="1">
      <alignment horizontal="left" vertical="top" wrapText="1"/>
      <protection locked="0"/>
    </xf>
    <xf numFmtId="0" fontId="80" fillId="55" borderId="19" xfId="0" applyFont="1" applyFill="1" applyBorder="1" applyAlignment="1" applyProtection="1">
      <alignment horizontal="left" vertical="center" wrapText="1"/>
      <protection locked="0"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174" fontId="81" fillId="57" borderId="24" xfId="220" applyNumberFormat="1" applyFont="1" applyFill="1" applyBorder="1" applyAlignment="1" applyProtection="1">
      <alignment horizontal="left" vertical="center" wrapText="1"/>
      <protection/>
    </xf>
    <xf numFmtId="0" fontId="82" fillId="57" borderId="0" xfId="188" applyFont="1" applyFill="1" applyAlignment="1" applyProtection="1">
      <alignment horizontal="left" vertical="center" wrapText="1"/>
      <protection locked="0"/>
    </xf>
    <xf numFmtId="0" fontId="83" fillId="57" borderId="0" xfId="188" applyFont="1" applyFill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>
      <alignment horizontal="left" vertical="center" wrapText="1"/>
    </xf>
    <xf numFmtId="174" fontId="81" fillId="57" borderId="24" xfId="22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174" fontId="81" fillId="57" borderId="25" xfId="220" applyNumberFormat="1" applyFont="1" applyFill="1" applyBorder="1" applyAlignment="1" applyProtection="1">
      <alignment horizontal="center" vertical="center" wrapText="1"/>
      <protection/>
    </xf>
    <xf numFmtId="174" fontId="81" fillId="57" borderId="19" xfId="220" applyNumberFormat="1" applyFont="1" applyFill="1" applyBorder="1" applyAlignment="1" applyProtection="1">
      <alignment horizontal="center" vertical="center" wrapText="1"/>
      <protection/>
    </xf>
    <xf numFmtId="174" fontId="81" fillId="57" borderId="21" xfId="220" applyNumberFormat="1" applyFont="1" applyFill="1" applyBorder="1" applyAlignment="1" applyProtection="1">
      <alignment horizontal="center" vertical="center" wrapText="1"/>
      <protection/>
    </xf>
    <xf numFmtId="0" fontId="81" fillId="57" borderId="19" xfId="188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vertical="center" wrapText="1"/>
    </xf>
    <xf numFmtId="174" fontId="3" fillId="57" borderId="24" xfId="220" applyNumberFormat="1" applyFont="1" applyFill="1" applyBorder="1" applyAlignment="1" applyProtection="1">
      <alignment horizontal="center" vertical="center" wrapText="1"/>
      <protection/>
    </xf>
    <xf numFmtId="174" fontId="3" fillId="57" borderId="25" xfId="22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vertical="center" wrapText="1"/>
    </xf>
    <xf numFmtId="0" fontId="3" fillId="0" borderId="19" xfId="130" applyFont="1" applyFill="1" applyBorder="1" applyAlignment="1">
      <alignment horizontal="left" vertical="center" wrapText="1"/>
      <protection/>
    </xf>
    <xf numFmtId="0" fontId="3" fillId="0" borderId="21" xfId="188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4" fillId="0" borderId="0" xfId="188" applyFont="1">
      <alignment/>
      <protection/>
    </xf>
    <xf numFmtId="0" fontId="85" fillId="57" borderId="0" xfId="188" applyFont="1" applyFill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>
      <alignment horizontal="left" vertical="center" wrapText="1"/>
    </xf>
    <xf numFmtId="174" fontId="3" fillId="57" borderId="21" xfId="220" applyNumberFormat="1" applyFont="1" applyFill="1" applyBorder="1" applyAlignment="1" applyProtection="1">
      <alignment horizontal="center" vertical="center" wrapText="1"/>
      <protection/>
    </xf>
    <xf numFmtId="0" fontId="84" fillId="0" borderId="19" xfId="0" applyFont="1" applyBorder="1" applyAlignment="1">
      <alignment vertical="center" wrapText="1"/>
    </xf>
    <xf numFmtId="3" fontId="84" fillId="0" borderId="21" xfId="0" applyNumberFormat="1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74" fontId="3" fillId="57" borderId="0" xfId="22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84" fillId="0" borderId="0" xfId="188" applyFont="1" applyBorder="1">
      <alignment/>
      <protection/>
    </xf>
    <xf numFmtId="0" fontId="84" fillId="0" borderId="21" xfId="0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1" fillId="57" borderId="0" xfId="188" applyFont="1" applyFill="1" applyBorder="1" applyAlignment="1" applyProtection="1">
      <alignment horizontal="center" vertical="center" wrapText="1"/>
      <protection locked="0"/>
    </xf>
    <xf numFmtId="3" fontId="84" fillId="0" borderId="21" xfId="0" applyNumberFormat="1" applyFont="1" applyFill="1" applyBorder="1" applyAlignment="1">
      <alignment horizontal="center" vertical="center" wrapText="1"/>
    </xf>
    <xf numFmtId="44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Alignment="1" applyProtection="1">
      <alignment horizontal="left" vertical="top" wrapText="1"/>
      <protection locked="0"/>
    </xf>
    <xf numFmtId="1" fontId="31" fillId="0" borderId="0" xfId="0" applyNumberFormat="1" applyFont="1" applyFill="1" applyAlignment="1" applyProtection="1">
      <alignment horizontal="left" vertical="top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86" fillId="0" borderId="19" xfId="0" applyFont="1" applyFill="1" applyBorder="1" applyAlignment="1" applyProtection="1">
      <alignment horizontal="center" vertical="center" wrapText="1"/>
      <protection locked="0"/>
    </xf>
    <xf numFmtId="1" fontId="3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0" fillId="55" borderId="27" xfId="0" applyFont="1" applyFill="1" applyBorder="1" applyAlignment="1" applyProtection="1">
      <alignment horizontal="left" vertical="top" wrapText="1"/>
      <protection locked="0"/>
    </xf>
    <xf numFmtId="0" fontId="80" fillId="55" borderId="0" xfId="0" applyFont="1" applyFill="1" applyBorder="1" applyAlignment="1" applyProtection="1">
      <alignment horizontal="left" vertical="top" wrapText="1"/>
      <protection locked="0"/>
    </xf>
    <xf numFmtId="44" fontId="3" fillId="0" borderId="21" xfId="251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1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49" fontId="3" fillId="0" borderId="28" xfId="0" applyNumberFormat="1" applyFont="1" applyFill="1" applyBorder="1" applyAlignment="1" applyProtection="1">
      <alignment horizontal="left" vertical="top" wrapText="1"/>
      <protection locked="0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44" fontId="3" fillId="0" borderId="2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3" fontId="4" fillId="56" borderId="29" xfId="0" applyNumberFormat="1" applyFont="1" applyFill="1" applyBorder="1" applyAlignment="1" applyProtection="1">
      <alignment horizontal="left" vertical="top" wrapText="1"/>
      <protection locked="0"/>
    </xf>
    <xf numFmtId="0" fontId="3" fillId="56" borderId="3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87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83" fillId="57" borderId="0" xfId="188" applyFont="1" applyFill="1" applyAlignment="1" applyProtection="1">
      <alignment horizontal="left" vertical="center" wrapText="1"/>
      <protection locked="0"/>
    </xf>
    <xf numFmtId="0" fontId="88" fillId="0" borderId="0" xfId="0" applyFont="1" applyFill="1" applyBorder="1" applyAlignment="1" applyProtection="1">
      <alignment horizontal="left" vertical="top" wrapText="1"/>
      <protection locked="0"/>
    </xf>
    <xf numFmtId="0" fontId="4" fillId="56" borderId="21" xfId="0" applyFont="1" applyFill="1" applyBorder="1" applyAlignment="1" applyProtection="1">
      <alignment horizontal="center" vertical="center" wrapText="1"/>
      <protection locked="0"/>
    </xf>
    <xf numFmtId="0" fontId="4" fillId="56" borderId="28" xfId="0" applyFont="1" applyFill="1" applyBorder="1" applyAlignment="1" applyProtection="1">
      <alignment horizontal="center" vertical="center" wrapText="1"/>
      <protection locked="0"/>
    </xf>
    <xf numFmtId="0" fontId="4" fillId="56" borderId="2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  <protection locked="0"/>
    </xf>
    <xf numFmtId="0" fontId="83" fillId="57" borderId="31" xfId="188" applyFont="1" applyFill="1" applyBorder="1" applyAlignment="1" applyProtection="1">
      <alignment horizontal="left" vertical="center" wrapText="1"/>
      <protection locked="0"/>
    </xf>
  </cellXfs>
  <cellStyles count="26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Obliczenia" xfId="230"/>
    <cellStyle name="Obliczenia 2" xfId="231"/>
    <cellStyle name="Percent" xfId="232"/>
    <cellStyle name="Procentowy 2" xfId="233"/>
    <cellStyle name="Procentowy 2 2" xfId="234"/>
    <cellStyle name="Procentowy 2 3" xfId="235"/>
    <cellStyle name="Procentowy 3" xfId="236"/>
    <cellStyle name="Standard_ICP_05_1500" xfId="237"/>
    <cellStyle name="Suma" xfId="238"/>
    <cellStyle name="Suma 2" xfId="239"/>
    <cellStyle name="TableStyleLight1" xfId="240"/>
    <cellStyle name="TableStyleLight1 2" xfId="241"/>
    <cellStyle name="Tekst objaśnienia" xfId="242"/>
    <cellStyle name="Tekst objaśnienia 2" xfId="243"/>
    <cellStyle name="Tekst objaśnienia 3" xfId="244"/>
    <cellStyle name="Tekst ostrzeżenia" xfId="245"/>
    <cellStyle name="Tekst ostrzeżenia 2" xfId="246"/>
    <cellStyle name="Tytuł" xfId="247"/>
    <cellStyle name="Tytuł 2" xfId="248"/>
    <cellStyle name="Uwaga" xfId="249"/>
    <cellStyle name="Uwaga 2" xfId="250"/>
    <cellStyle name="Currency" xfId="251"/>
    <cellStyle name="Currency [0]" xfId="252"/>
    <cellStyle name="Walutowy 2" xfId="253"/>
    <cellStyle name="Walutowy 2 2" xfId="254"/>
    <cellStyle name="Walutowy 2 3" xfId="255"/>
    <cellStyle name="Walutowy 2 4" xfId="256"/>
    <cellStyle name="Walutowy 2 5" xfId="257"/>
    <cellStyle name="Walutowy 3" xfId="258"/>
    <cellStyle name="Walutowy 3 2" xfId="259"/>
    <cellStyle name="Walutowy 3 2 2" xfId="260"/>
    <cellStyle name="Walutowy 3 3" xfId="261"/>
    <cellStyle name="Walutowy 4" xfId="262"/>
    <cellStyle name="Walutowy 4 2" xfId="263"/>
    <cellStyle name="Walutowy 4 3" xfId="264"/>
    <cellStyle name="Walutowy 4 4" xfId="265"/>
    <cellStyle name="Walutowy 4 5" xfId="266"/>
    <cellStyle name="Walutowy 5" xfId="267"/>
    <cellStyle name="Walutowy 5 2" xfId="268"/>
    <cellStyle name="Walutowy 6" xfId="269"/>
    <cellStyle name="Walutowy 6 2" xfId="270"/>
    <cellStyle name="Walutowy 6 2 2" xfId="271"/>
    <cellStyle name="Walutowy 6 2 3" xfId="272"/>
    <cellStyle name="Walutowy 7" xfId="273"/>
    <cellStyle name="Złe 2" xfId="274"/>
    <cellStyle name="Zły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G64"/>
  <sheetViews>
    <sheetView showGridLines="0" zoomScale="130" zoomScaleNormal="130" zoomScaleSheetLayoutView="100" zoomScalePageLayoutView="115" workbookViewId="0" topLeftCell="A34">
      <selection activeCell="B44" sqref="B44:D44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28.7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42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61</v>
      </c>
      <c r="E4" s="5"/>
    </row>
    <row r="5" ht="18" customHeight="1">
      <c r="E5" s="5"/>
    </row>
    <row r="6" spans="2:6" ht="28.5" customHeight="1">
      <c r="B6" s="53" t="s">
        <v>60</v>
      </c>
      <c r="C6" s="115" t="s">
        <v>62</v>
      </c>
      <c r="D6" s="115"/>
      <c r="E6" s="6"/>
      <c r="F6" s="7"/>
    </row>
    <row r="7" ht="14.25" customHeight="1"/>
    <row r="8" spans="2:5" ht="23.25" customHeight="1">
      <c r="B8" s="9" t="s">
        <v>23</v>
      </c>
      <c r="C8" s="116"/>
      <c r="D8" s="108"/>
      <c r="E8" s="5"/>
    </row>
    <row r="9" spans="2:5" ht="31.5" customHeight="1">
      <c r="B9" s="9" t="s">
        <v>28</v>
      </c>
      <c r="C9" s="117"/>
      <c r="D9" s="118"/>
      <c r="E9" s="5"/>
    </row>
    <row r="10" spans="2:5" ht="18" customHeight="1">
      <c r="B10" s="9" t="s">
        <v>22</v>
      </c>
      <c r="C10" s="106"/>
      <c r="D10" s="107"/>
      <c r="E10" s="5"/>
    </row>
    <row r="11" spans="2:5" ht="18" customHeight="1">
      <c r="B11" s="9" t="s">
        <v>30</v>
      </c>
      <c r="C11" s="106"/>
      <c r="D11" s="107"/>
      <c r="E11" s="5"/>
    </row>
    <row r="12" spans="2:5" ht="18" customHeight="1">
      <c r="B12" s="9" t="s">
        <v>31</v>
      </c>
      <c r="C12" s="106"/>
      <c r="D12" s="107"/>
      <c r="E12" s="5"/>
    </row>
    <row r="13" spans="2:5" ht="18" customHeight="1">
      <c r="B13" s="9" t="s">
        <v>32</v>
      </c>
      <c r="C13" s="106"/>
      <c r="D13" s="107"/>
      <c r="E13" s="5"/>
    </row>
    <row r="14" spans="2:5" ht="18" customHeight="1">
      <c r="B14" s="9" t="s">
        <v>33</v>
      </c>
      <c r="C14" s="106"/>
      <c r="D14" s="107"/>
      <c r="E14" s="5"/>
    </row>
    <row r="15" spans="2:5" ht="18" customHeight="1">
      <c r="B15" s="9" t="s">
        <v>34</v>
      </c>
      <c r="C15" s="106"/>
      <c r="D15" s="107"/>
      <c r="E15" s="5"/>
    </row>
    <row r="16" spans="2:5" ht="18" customHeight="1">
      <c r="B16" s="9" t="s">
        <v>35</v>
      </c>
      <c r="C16" s="106"/>
      <c r="D16" s="107"/>
      <c r="E16" s="5"/>
    </row>
    <row r="17" spans="3:5" ht="18" customHeight="1">
      <c r="C17" s="5"/>
      <c r="D17" s="10"/>
      <c r="E17" s="5"/>
    </row>
    <row r="18" spans="1:5" ht="18" customHeight="1">
      <c r="A18" s="5" t="s">
        <v>47</v>
      </c>
      <c r="B18" s="123" t="s">
        <v>29</v>
      </c>
      <c r="C18" s="124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54" t="s">
        <v>9</v>
      </c>
      <c r="C20" s="121" t="s">
        <v>0</v>
      </c>
      <c r="D20" s="122"/>
    </row>
    <row r="21" spans="1:4" ht="18" customHeight="1">
      <c r="A21" s="51"/>
      <c r="B21" s="12" t="s">
        <v>15</v>
      </c>
      <c r="C21" s="119">
        <f>'część (1)'!F7</f>
        <v>0</v>
      </c>
      <c r="D21" s="120"/>
    </row>
    <row r="22" spans="1:4" ht="18" customHeight="1">
      <c r="A22" s="51"/>
      <c r="B22" s="13" t="s">
        <v>16</v>
      </c>
      <c r="C22" s="104">
        <f>'część (2)'!F7</f>
        <v>0</v>
      </c>
      <c r="D22" s="105"/>
    </row>
    <row r="23" spans="1:4" ht="18" customHeight="1">
      <c r="A23" s="51"/>
      <c r="B23" s="12" t="s">
        <v>17</v>
      </c>
      <c r="C23" s="104">
        <f>'część (3)'!F7</f>
        <v>0</v>
      </c>
      <c r="D23" s="105"/>
    </row>
    <row r="24" spans="1:4" ht="18" customHeight="1">
      <c r="A24" s="51"/>
      <c r="B24" s="13" t="s">
        <v>18</v>
      </c>
      <c r="C24" s="104">
        <f>'część (4)'!F7</f>
        <v>0</v>
      </c>
      <c r="D24" s="105"/>
    </row>
    <row r="25" spans="1:4" ht="18" customHeight="1">
      <c r="A25" s="51"/>
      <c r="B25" s="12" t="s">
        <v>19</v>
      </c>
      <c r="C25" s="104">
        <f>'część (5)'!F7</f>
        <v>0</v>
      </c>
      <c r="D25" s="105"/>
    </row>
    <row r="26" spans="1:4" ht="18" customHeight="1">
      <c r="A26" s="51"/>
      <c r="B26" s="13" t="s">
        <v>57</v>
      </c>
      <c r="C26" s="104">
        <f>'część (6)'!F7</f>
        <v>0</v>
      </c>
      <c r="D26" s="105"/>
    </row>
    <row r="27" spans="1:4" ht="18" customHeight="1">
      <c r="A27" s="51"/>
      <c r="B27" s="12" t="s">
        <v>58</v>
      </c>
      <c r="C27" s="119">
        <f>'część (7)'!F7</f>
        <v>0</v>
      </c>
      <c r="D27" s="120"/>
    </row>
    <row r="28" spans="1:4" ht="18" customHeight="1">
      <c r="A28" s="51"/>
      <c r="B28" s="13" t="s">
        <v>63</v>
      </c>
      <c r="C28" s="119">
        <f>'część (8)'!F7</f>
        <v>0</v>
      </c>
      <c r="D28" s="120"/>
    </row>
    <row r="29" spans="1:4" ht="18" customHeight="1">
      <c r="A29" s="51"/>
      <c r="B29" s="12" t="s">
        <v>64</v>
      </c>
      <c r="C29" s="119">
        <f>'część (9)'!F7</f>
        <v>0</v>
      </c>
      <c r="D29" s="120"/>
    </row>
    <row r="30" spans="1:7" ht="18" customHeight="1">
      <c r="A30" s="51"/>
      <c r="B30" s="13" t="s">
        <v>65</v>
      </c>
      <c r="C30" s="119">
        <f>'część (10)'!F7</f>
        <v>0</v>
      </c>
      <c r="D30" s="120"/>
      <c r="E30" s="102"/>
      <c r="F30" s="103"/>
      <c r="G30" s="103"/>
    </row>
    <row r="31" spans="1:4" ht="18" customHeight="1">
      <c r="A31" s="51"/>
      <c r="B31" s="12" t="s">
        <v>66</v>
      </c>
      <c r="C31" s="104">
        <f>'część (11)'!F7</f>
        <v>0</v>
      </c>
      <c r="D31" s="105"/>
    </row>
    <row r="32" spans="1:4" ht="18" customHeight="1">
      <c r="A32" s="51"/>
      <c r="B32" s="13" t="s">
        <v>67</v>
      </c>
      <c r="C32" s="104">
        <f>'część (12)'!F7</f>
        <v>0</v>
      </c>
      <c r="D32" s="105"/>
    </row>
    <row r="33" spans="1:7" ht="18" customHeight="1">
      <c r="A33" s="51"/>
      <c r="B33" s="13" t="s">
        <v>68</v>
      </c>
      <c r="C33" s="104">
        <f>'część (13)'!F7</f>
        <v>0</v>
      </c>
      <c r="D33" s="105"/>
      <c r="E33" s="102"/>
      <c r="F33" s="103"/>
      <c r="G33" s="103"/>
    </row>
    <row r="34" spans="1:4" ht="18" customHeight="1">
      <c r="A34" s="51"/>
      <c r="D34" s="1"/>
    </row>
    <row r="35" spans="1:4" ht="18" customHeight="1">
      <c r="A35" s="51"/>
      <c r="B35" s="40"/>
      <c r="C35" s="43"/>
      <c r="D35" s="44"/>
    </row>
    <row r="36" spans="1:4" ht="75" customHeight="1">
      <c r="A36" s="51" t="s">
        <v>48</v>
      </c>
      <c r="B36" s="131" t="s">
        <v>59</v>
      </c>
      <c r="C36" s="131"/>
      <c r="D36" s="131"/>
    </row>
    <row r="37" spans="1:4" ht="15" customHeight="1">
      <c r="A37" s="51"/>
      <c r="B37" s="40"/>
      <c r="C37" s="41"/>
      <c r="D37" s="41"/>
    </row>
    <row r="38" spans="1:5" ht="21" customHeight="1">
      <c r="A38" s="5" t="s">
        <v>49</v>
      </c>
      <c r="B38" s="124" t="s">
        <v>26</v>
      </c>
      <c r="C38" s="123"/>
      <c r="D38" s="129"/>
      <c r="E38" s="14"/>
    </row>
    <row r="39" spans="1:6" ht="42" customHeight="1">
      <c r="A39" s="5" t="s">
        <v>50</v>
      </c>
      <c r="B39" s="125" t="s">
        <v>69</v>
      </c>
      <c r="C39" s="125"/>
      <c r="D39" s="125"/>
      <c r="E39" s="15"/>
      <c r="F39" s="7"/>
    </row>
    <row r="40" spans="1:5" s="16" customFormat="1" ht="62.25" customHeight="1">
      <c r="A40" s="5" t="s">
        <v>51</v>
      </c>
      <c r="B40" s="126" t="s">
        <v>156</v>
      </c>
      <c r="C40" s="126"/>
      <c r="D40" s="126"/>
      <c r="E40" s="17"/>
    </row>
    <row r="41" spans="1:5" s="16" customFormat="1" ht="25.5" customHeight="1">
      <c r="A41" s="5" t="s">
        <v>52</v>
      </c>
      <c r="B41" s="130" t="s">
        <v>148</v>
      </c>
      <c r="C41" s="130"/>
      <c r="D41" s="130"/>
      <c r="E41" s="17"/>
    </row>
    <row r="42" spans="1:6" ht="40.5" customHeight="1">
      <c r="A42" s="5" t="s">
        <v>53</v>
      </c>
      <c r="B42" s="126" t="s">
        <v>13</v>
      </c>
      <c r="C42" s="127"/>
      <c r="D42" s="127"/>
      <c r="E42" s="14"/>
      <c r="F42" s="7"/>
    </row>
    <row r="43" spans="1:6" ht="27.75" customHeight="1">
      <c r="A43" s="5" t="s">
        <v>54</v>
      </c>
      <c r="B43" s="123" t="s">
        <v>20</v>
      </c>
      <c r="C43" s="124"/>
      <c r="D43" s="124"/>
      <c r="E43" s="14"/>
      <c r="F43" s="7"/>
    </row>
    <row r="44" spans="1:6" ht="39.75" customHeight="1">
      <c r="A44" s="5" t="s">
        <v>55</v>
      </c>
      <c r="B44" s="126" t="s">
        <v>21</v>
      </c>
      <c r="C44" s="127"/>
      <c r="D44" s="127"/>
      <c r="E44" s="14"/>
      <c r="F44" s="7"/>
    </row>
    <row r="45" spans="1:6" ht="97.5" customHeight="1">
      <c r="A45" s="5" t="s">
        <v>56</v>
      </c>
      <c r="B45" s="126" t="s">
        <v>43</v>
      </c>
      <c r="C45" s="128"/>
      <c r="D45" s="128"/>
      <c r="E45" s="14"/>
      <c r="F45" s="7"/>
    </row>
    <row r="46" spans="1:5" ht="18" customHeight="1">
      <c r="A46" s="5" t="s">
        <v>149</v>
      </c>
      <c r="B46" s="7" t="s">
        <v>1</v>
      </c>
      <c r="C46" s="7"/>
      <c r="D46" s="1"/>
      <c r="E46" s="18"/>
    </row>
    <row r="47" spans="2:5" ht="11.25" customHeight="1">
      <c r="B47" s="7"/>
      <c r="C47" s="7"/>
      <c r="D47" s="19"/>
      <c r="E47" s="18"/>
    </row>
    <row r="48" spans="2:5" ht="18" customHeight="1">
      <c r="B48" s="110" t="s">
        <v>11</v>
      </c>
      <c r="C48" s="114"/>
      <c r="D48" s="111"/>
      <c r="E48" s="18"/>
    </row>
    <row r="49" spans="2:5" ht="18" customHeight="1">
      <c r="B49" s="110" t="s">
        <v>2</v>
      </c>
      <c r="C49" s="111"/>
      <c r="D49" s="8"/>
      <c r="E49" s="18"/>
    </row>
    <row r="50" spans="2:5" ht="18" customHeight="1">
      <c r="B50" s="112"/>
      <c r="C50" s="113"/>
      <c r="D50" s="8"/>
      <c r="E50" s="18"/>
    </row>
    <row r="51" spans="2:5" ht="18" customHeight="1">
      <c r="B51" s="112"/>
      <c r="C51" s="113"/>
      <c r="D51" s="8"/>
      <c r="E51" s="18"/>
    </row>
    <row r="52" spans="2:5" ht="18" customHeight="1">
      <c r="B52" s="112"/>
      <c r="C52" s="113"/>
      <c r="D52" s="8"/>
      <c r="E52" s="18"/>
    </row>
    <row r="53" spans="2:5" ht="15" customHeight="1">
      <c r="B53" s="21" t="s">
        <v>4</v>
      </c>
      <c r="C53" s="21"/>
      <c r="D53" s="19"/>
      <c r="E53" s="18"/>
    </row>
    <row r="54" spans="2:5" ht="18" customHeight="1">
      <c r="B54" s="110" t="s">
        <v>12</v>
      </c>
      <c r="C54" s="114"/>
      <c r="D54" s="111"/>
      <c r="E54" s="18"/>
    </row>
    <row r="55" spans="2:5" ht="18" customHeight="1">
      <c r="B55" s="22" t="s">
        <v>2</v>
      </c>
      <c r="C55" s="20" t="s">
        <v>3</v>
      </c>
      <c r="D55" s="23" t="s">
        <v>5</v>
      </c>
      <c r="E55" s="18"/>
    </row>
    <row r="56" spans="2:5" ht="18" customHeight="1">
      <c r="B56" s="24"/>
      <c r="C56" s="20"/>
      <c r="D56" s="25"/>
      <c r="E56" s="18"/>
    </row>
    <row r="57" spans="2:5" ht="18" customHeight="1">
      <c r="B57" s="24"/>
      <c r="C57" s="20"/>
      <c r="D57" s="25"/>
      <c r="E57" s="18"/>
    </row>
    <row r="58" spans="2:5" ht="18" customHeight="1">
      <c r="B58" s="21"/>
      <c r="C58" s="21"/>
      <c r="D58" s="19"/>
      <c r="E58" s="18"/>
    </row>
    <row r="59" spans="2:5" ht="18" customHeight="1">
      <c r="B59" s="110" t="s">
        <v>14</v>
      </c>
      <c r="C59" s="114"/>
      <c r="D59" s="111"/>
      <c r="E59" s="18"/>
    </row>
    <row r="60" spans="2:4" ht="18" customHeight="1">
      <c r="B60" s="109" t="s">
        <v>6</v>
      </c>
      <c r="C60" s="109"/>
      <c r="D60" s="8"/>
    </row>
    <row r="61" spans="2:4" ht="25.5" customHeight="1">
      <c r="B61" s="108"/>
      <c r="C61" s="108"/>
      <c r="D61" s="8"/>
    </row>
    <row r="62" ht="18" customHeight="1"/>
    <row r="63" ht="18" customHeight="1"/>
    <row r="64" ht="18" customHeight="1">
      <c r="D64" s="1"/>
    </row>
  </sheetData>
  <sheetProtection/>
  <mergeCells count="45">
    <mergeCell ref="C24:D24"/>
    <mergeCell ref="C25:D25"/>
    <mergeCell ref="C26:D26"/>
    <mergeCell ref="C32:D32"/>
    <mergeCell ref="B36:D36"/>
    <mergeCell ref="C30:D30"/>
    <mergeCell ref="B48:D48"/>
    <mergeCell ref="B39:D39"/>
    <mergeCell ref="B42:D42"/>
    <mergeCell ref="B45:D45"/>
    <mergeCell ref="B38:D38"/>
    <mergeCell ref="B44:D44"/>
    <mergeCell ref="B43:D43"/>
    <mergeCell ref="B40:D40"/>
    <mergeCell ref="B41:D41"/>
    <mergeCell ref="C12:D12"/>
    <mergeCell ref="C14:D14"/>
    <mergeCell ref="C13:D13"/>
    <mergeCell ref="C28:D28"/>
    <mergeCell ref="C29:D29"/>
    <mergeCell ref="C20:D20"/>
    <mergeCell ref="C21:D21"/>
    <mergeCell ref="B18:C18"/>
    <mergeCell ref="C22:D22"/>
    <mergeCell ref="C23:D23"/>
    <mergeCell ref="B59:D59"/>
    <mergeCell ref="B54:D54"/>
    <mergeCell ref="B51:C51"/>
    <mergeCell ref="C6:D6"/>
    <mergeCell ref="C11:D11"/>
    <mergeCell ref="C8:D8"/>
    <mergeCell ref="C9:D9"/>
    <mergeCell ref="C10:D10"/>
    <mergeCell ref="C27:D27"/>
    <mergeCell ref="C15:D15"/>
    <mergeCell ref="E30:G30"/>
    <mergeCell ref="E33:G33"/>
    <mergeCell ref="C31:D31"/>
    <mergeCell ref="C33:D33"/>
    <mergeCell ref="C16:D16"/>
    <mergeCell ref="B61:C61"/>
    <mergeCell ref="B60:C60"/>
    <mergeCell ref="B49:C49"/>
    <mergeCell ref="B50:C50"/>
    <mergeCell ref="B52:C52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194"/>
  <sheetViews>
    <sheetView showGridLines="0" tabSelected="1" view="pageBreakPreview" zoomScale="130" zoomScaleSheetLayoutView="130" zoomScalePageLayoutView="85" workbookViewId="0" topLeftCell="A10">
      <selection activeCell="B13" sqref="B13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1.25390625" style="26" customWidth="1"/>
    <col min="5" max="5" width="22.25390625" style="7" customWidth="1"/>
    <col min="6" max="7" width="19.125" style="7" customWidth="1"/>
    <col min="8" max="8" width="15.125" style="7" customWidth="1"/>
    <col min="9" max="9" width="19.00390625" style="7" customWidth="1"/>
    <col min="10" max="11" width="14.25390625" style="7" customWidth="1"/>
    <col min="12" max="16384" width="9.125" style="7" customWidth="1"/>
  </cols>
  <sheetData>
    <row r="1" spans="2:11" ht="15">
      <c r="B1" s="58" t="str">
        <f>'Informacje ogólne'!C4</f>
        <v>NSSU.DFP.271.69.2019.EP</v>
      </c>
      <c r="C1" s="7"/>
      <c r="I1" s="27" t="s">
        <v>45</v>
      </c>
      <c r="J1" s="27"/>
      <c r="K1" s="27"/>
    </row>
    <row r="2" spans="5:9" ht="15">
      <c r="E2" s="124"/>
      <c r="F2" s="124"/>
      <c r="H2" s="132" t="s">
        <v>44</v>
      </c>
      <c r="I2" s="132"/>
    </row>
    <row r="4" spans="2:9" ht="15">
      <c r="B4" s="6" t="s">
        <v>7</v>
      </c>
      <c r="C4" s="9">
        <v>9</v>
      </c>
      <c r="D4" s="29"/>
      <c r="E4" s="30" t="s">
        <v>10</v>
      </c>
      <c r="F4" s="5"/>
      <c r="G4" s="5"/>
      <c r="H4" s="1"/>
      <c r="I4" s="1"/>
    </row>
    <row r="5" spans="2:9" ht="15">
      <c r="B5" s="6"/>
      <c r="C5" s="31"/>
      <c r="D5" s="29"/>
      <c r="E5" s="30"/>
      <c r="F5" s="5"/>
      <c r="G5" s="5"/>
      <c r="H5" s="1"/>
      <c r="I5" s="1"/>
    </row>
    <row r="6" spans="1:9" ht="15">
      <c r="A6" s="6"/>
      <c r="C6" s="31"/>
      <c r="D6" s="29"/>
      <c r="E6" s="1"/>
      <c r="F6" s="1"/>
      <c r="G6" s="1"/>
      <c r="H6" s="1"/>
      <c r="I6" s="1"/>
    </row>
    <row r="7" spans="1:9" ht="15">
      <c r="A7" s="32"/>
      <c r="B7" s="32"/>
      <c r="C7" s="33"/>
      <c r="D7" s="34"/>
      <c r="E7" s="35" t="s">
        <v>0</v>
      </c>
      <c r="F7" s="36">
        <f>SUM(I10:I14)</f>
        <v>0</v>
      </c>
      <c r="G7" s="96"/>
      <c r="H7" s="37"/>
      <c r="I7" s="37"/>
    </row>
    <row r="8" spans="1:9" ht="15">
      <c r="A8" s="37"/>
      <c r="B8" s="32"/>
      <c r="C8" s="38"/>
      <c r="D8" s="39"/>
      <c r="E8" s="37"/>
      <c r="F8" s="37"/>
      <c r="G8" s="37"/>
      <c r="H8" s="37"/>
      <c r="I8" s="37"/>
    </row>
    <row r="9" spans="1:9" s="46" customFormat="1" ht="60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136</v>
      </c>
      <c r="H9" s="59" t="s">
        <v>40</v>
      </c>
      <c r="I9" s="59" t="s">
        <v>8</v>
      </c>
    </row>
    <row r="10" spans="1:9" s="46" customFormat="1" ht="200.25" customHeight="1">
      <c r="A10" s="49">
        <v>1</v>
      </c>
      <c r="B10" s="82" t="s">
        <v>150</v>
      </c>
      <c r="C10" s="83">
        <v>490</v>
      </c>
      <c r="D10" s="69" t="s">
        <v>41</v>
      </c>
      <c r="E10" s="45"/>
      <c r="F10" s="45"/>
      <c r="G10" s="45"/>
      <c r="H10" s="50"/>
      <c r="I10" s="47">
        <f>ROUND(ROUND(C10,2)*ROUND(H10,2),2)</f>
        <v>0</v>
      </c>
    </row>
    <row r="11" spans="1:9" ht="207" customHeight="1">
      <c r="A11" s="49">
        <v>2</v>
      </c>
      <c r="B11" s="82" t="s">
        <v>151</v>
      </c>
      <c r="C11" s="83">
        <v>105</v>
      </c>
      <c r="D11" s="69" t="s">
        <v>41</v>
      </c>
      <c r="E11" s="45"/>
      <c r="F11" s="45"/>
      <c r="G11" s="45"/>
      <c r="H11" s="50"/>
      <c r="I11" s="47">
        <f>ROUND(ROUND(C11,2)*ROUND(H11,2),2)</f>
        <v>0</v>
      </c>
    </row>
    <row r="12" spans="1:9" ht="186.75" customHeight="1">
      <c r="A12" s="49">
        <v>3</v>
      </c>
      <c r="B12" s="82" t="s">
        <v>155</v>
      </c>
      <c r="C12" s="83">
        <v>325</v>
      </c>
      <c r="D12" s="69" t="s">
        <v>41</v>
      </c>
      <c r="E12" s="45"/>
      <c r="F12" s="45"/>
      <c r="G12" s="45"/>
      <c r="H12" s="50"/>
      <c r="I12" s="47">
        <f>ROUND(ROUND(C12,2)*ROUND(H12,2),2)</f>
        <v>0</v>
      </c>
    </row>
    <row r="13" spans="1:9" ht="188.25" customHeight="1">
      <c r="A13" s="49">
        <v>4</v>
      </c>
      <c r="B13" s="82" t="s">
        <v>153</v>
      </c>
      <c r="C13" s="83">
        <v>150</v>
      </c>
      <c r="D13" s="69" t="s">
        <v>41</v>
      </c>
      <c r="E13" s="8"/>
      <c r="F13" s="8"/>
      <c r="G13" s="8"/>
      <c r="H13" s="8"/>
      <c r="I13" s="47">
        <f>ROUND(ROUND(C13,2)*ROUND(H13,2),2)</f>
        <v>0</v>
      </c>
    </row>
    <row r="14" spans="1:9" ht="179.25" customHeight="1">
      <c r="A14" s="49">
        <v>5</v>
      </c>
      <c r="B14" s="82" t="s">
        <v>152</v>
      </c>
      <c r="C14" s="83">
        <v>10</v>
      </c>
      <c r="D14" s="69" t="s">
        <v>41</v>
      </c>
      <c r="E14" s="8"/>
      <c r="F14" s="8"/>
      <c r="G14" s="8"/>
      <c r="H14" s="8"/>
      <c r="I14" s="47">
        <f>ROUND(ROUND(C14,2)*ROUND(H14,2),2)</f>
        <v>0</v>
      </c>
    </row>
    <row r="15" spans="2:4" ht="15">
      <c r="B15" s="78"/>
      <c r="C15" s="78"/>
      <c r="D15" s="78"/>
    </row>
    <row r="16" spans="2:8" ht="42.75">
      <c r="B16" s="135" t="s">
        <v>147</v>
      </c>
      <c r="C16" s="137"/>
      <c r="D16" s="59" t="s">
        <v>143</v>
      </c>
      <c r="E16" s="59" t="s">
        <v>144</v>
      </c>
      <c r="F16" s="135" t="s">
        <v>141</v>
      </c>
      <c r="G16" s="136"/>
      <c r="H16" s="137"/>
    </row>
    <row r="17" spans="2:8" ht="62.25" customHeight="1">
      <c r="B17" s="139" t="s">
        <v>145</v>
      </c>
      <c r="C17" s="140"/>
      <c r="D17" s="101" t="s">
        <v>142</v>
      </c>
      <c r="E17" s="100"/>
      <c r="F17" s="138" t="s">
        <v>154</v>
      </c>
      <c r="G17" s="138"/>
      <c r="H17" s="138"/>
    </row>
    <row r="18" spans="2:8" ht="15">
      <c r="B18" s="97"/>
      <c r="C18" s="97"/>
      <c r="D18" s="98"/>
      <c r="E18" s="99"/>
      <c r="F18" s="97"/>
      <c r="G18" s="97"/>
      <c r="H18" s="97"/>
    </row>
    <row r="19" spans="2:8" ht="21" customHeight="1">
      <c r="B19" s="134" t="s">
        <v>146</v>
      </c>
      <c r="C19" s="134"/>
      <c r="D19" s="134"/>
      <c r="E19" s="134"/>
      <c r="F19" s="134"/>
      <c r="G19" s="134"/>
      <c r="H19" s="9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7">
    <mergeCell ref="B19:G19"/>
    <mergeCell ref="E2:F2"/>
    <mergeCell ref="H2:I2"/>
    <mergeCell ref="F16:H16"/>
    <mergeCell ref="F17:H17"/>
    <mergeCell ref="B16:C16"/>
    <mergeCell ref="B17:C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7"/>
  <sheetViews>
    <sheetView showGridLines="0" view="pageBreakPreview" zoomScale="115" zoomScaleSheetLayoutView="115" zoomScalePageLayoutView="85" workbookViewId="0" topLeftCell="A4">
      <selection activeCell="D11" sqref="D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10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91.5" customHeight="1">
      <c r="A10" s="49">
        <v>1</v>
      </c>
      <c r="B10" s="84" t="s">
        <v>106</v>
      </c>
      <c r="C10" s="64">
        <v>200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72" customHeight="1">
      <c r="A11" s="49">
        <v>2</v>
      </c>
      <c r="B11" s="84" t="s">
        <v>107</v>
      </c>
      <c r="C11" s="64">
        <v>2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2:8" ht="30" customHeight="1">
      <c r="B12" s="133" t="s">
        <v>131</v>
      </c>
      <c r="C12" s="133"/>
      <c r="D12" s="133"/>
      <c r="E12" s="133"/>
      <c r="F12" s="133"/>
      <c r="G12" s="133"/>
      <c r="H12" s="133"/>
    </row>
    <row r="13" spans="2:5" ht="15">
      <c r="B13" s="85"/>
      <c r="C13" s="86"/>
      <c r="D13" s="87"/>
      <c r="E13" s="1"/>
    </row>
    <row r="14" spans="2:4" ht="15">
      <c r="B14" s="78"/>
      <c r="C14" s="78"/>
      <c r="D14" s="78"/>
    </row>
    <row r="15" spans="2:4" ht="15">
      <c r="B15" s="79"/>
      <c r="C15" s="78"/>
      <c r="D15" s="78"/>
    </row>
    <row r="16" spans="2:4" ht="15">
      <c r="B16" s="61"/>
      <c r="C16" s="78"/>
      <c r="D16" s="78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6"/>
  <sheetViews>
    <sheetView showGridLines="0" view="pageBreakPreview" zoomScale="115" zoomScaleSheetLayoutView="115" zoomScalePageLayoutView="85" workbookViewId="0" topLeftCell="A1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11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159.75" customHeight="1">
      <c r="A10" s="49">
        <v>1</v>
      </c>
      <c r="B10" s="82" t="s">
        <v>108</v>
      </c>
      <c r="C10" s="68">
        <v>80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2:8" ht="30" customHeight="1">
      <c r="B11" s="141" t="s">
        <v>109</v>
      </c>
      <c r="C11" s="141"/>
      <c r="D11" s="141"/>
      <c r="E11" s="141"/>
      <c r="F11" s="141"/>
      <c r="G11" s="141"/>
      <c r="H11" s="141"/>
    </row>
    <row r="12" spans="2:4" ht="15">
      <c r="B12" s="85"/>
      <c r="C12" s="86"/>
      <c r="D12" s="87"/>
    </row>
    <row r="13" spans="2:4" ht="15">
      <c r="B13" s="88"/>
      <c r="C13" s="88"/>
      <c r="D13" s="88"/>
    </row>
    <row r="14" spans="2:4" ht="15">
      <c r="B14" s="79"/>
      <c r="C14" s="78"/>
      <c r="D14" s="78"/>
    </row>
    <row r="15" spans="2:4" ht="15">
      <c r="B15" s="61"/>
      <c r="C15" s="78"/>
      <c r="D15" s="78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3">
    <mergeCell ref="E2:F2"/>
    <mergeCell ref="G2:H2"/>
    <mergeCell ref="B11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7"/>
  <sheetViews>
    <sheetView showGridLines="0" view="pageBreakPreview" zoomScale="115" zoomScaleSheetLayoutView="115" zoomScalePageLayoutView="85" workbookViewId="0" topLeftCell="A1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12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89" t="s">
        <v>110</v>
      </c>
      <c r="C10" s="90">
        <v>200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40.5" customHeight="1">
      <c r="A11" s="49">
        <v>2</v>
      </c>
      <c r="B11" s="91" t="s">
        <v>111</v>
      </c>
      <c r="C11" s="90">
        <v>20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1:8" ht="15">
      <c r="A12" s="49">
        <v>3</v>
      </c>
      <c r="B12" s="91" t="s">
        <v>112</v>
      </c>
      <c r="C12" s="90">
        <v>20</v>
      </c>
      <c r="D12" s="69" t="s">
        <v>41</v>
      </c>
      <c r="E12" s="45"/>
      <c r="F12" s="45"/>
      <c r="G12" s="50"/>
      <c r="H12" s="47">
        <f>ROUND(ROUND(C12,2)*ROUND(G12,2),2)</f>
        <v>0</v>
      </c>
    </row>
    <row r="13" spans="2:4" ht="15">
      <c r="B13" s="92"/>
      <c r="C13" s="93"/>
      <c r="D13" s="94"/>
    </row>
    <row r="14" spans="2:4" ht="15">
      <c r="B14" s="62" t="s">
        <v>113</v>
      </c>
      <c r="C14" s="78"/>
      <c r="D14" s="78"/>
    </row>
    <row r="15" spans="2:4" ht="15">
      <c r="B15" s="79"/>
      <c r="C15" s="78"/>
      <c r="D15" s="78"/>
    </row>
    <row r="16" spans="2:4" ht="15">
      <c r="B16" s="61"/>
      <c r="C16" s="78"/>
      <c r="D16" s="78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5"/>
  <sheetViews>
    <sheetView showGridLines="0" view="pageBreakPreview" zoomScaleSheetLayoutView="100" zoomScalePageLayoutView="85" workbookViewId="0" topLeftCell="A10">
      <selection activeCell="E11" sqref="E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13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69" customHeight="1">
      <c r="A10" s="49">
        <v>1</v>
      </c>
      <c r="B10" s="84" t="s">
        <v>132</v>
      </c>
      <c r="C10" s="95">
        <v>200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207" customHeight="1">
      <c r="A11" s="49">
        <v>2</v>
      </c>
      <c r="B11" s="63" t="s">
        <v>114</v>
      </c>
      <c r="C11" s="95">
        <v>250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1:8" ht="75">
      <c r="A12" s="49">
        <v>3</v>
      </c>
      <c r="B12" s="82" t="s">
        <v>133</v>
      </c>
      <c r="C12" s="83">
        <v>250</v>
      </c>
      <c r="D12" s="69" t="s">
        <v>41</v>
      </c>
      <c r="E12" s="45"/>
      <c r="F12" s="45"/>
      <c r="G12" s="50"/>
      <c r="H12" s="47">
        <f>ROUND(ROUND(C12,2)*ROUND(G12,2),2)</f>
        <v>0</v>
      </c>
    </row>
    <row r="13" spans="2:4" ht="15">
      <c r="B13" s="79"/>
      <c r="C13" s="78"/>
      <c r="D13" s="78"/>
    </row>
    <row r="14" spans="2:4" ht="15">
      <c r="B14" s="61"/>
      <c r="C14" s="78"/>
      <c r="D14" s="78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15" zoomScaleNormal="130" zoomScaleSheetLayoutView="115" zoomScalePageLayoutView="85" workbookViewId="0" topLeftCell="A1">
      <selection activeCell="C14" sqref="C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49.5" customHeight="1">
      <c r="A10" s="52">
        <v>1</v>
      </c>
      <c r="B10" s="60" t="s">
        <v>115</v>
      </c>
      <c r="C10" s="64">
        <v>1000</v>
      </c>
      <c r="D10" s="48" t="s">
        <v>41</v>
      </c>
      <c r="E10" s="42"/>
      <c r="F10" s="42"/>
      <c r="G10" s="50"/>
      <c r="H10" s="47">
        <f>ROUND(ROUND(C10,2)*ROUND(G10,2),2)</f>
        <v>0</v>
      </c>
    </row>
    <row r="11" spans="1:8" ht="144" customHeight="1">
      <c r="A11" s="52">
        <v>2</v>
      </c>
      <c r="B11" s="60" t="s">
        <v>70</v>
      </c>
      <c r="C11" s="64">
        <v>1000</v>
      </c>
      <c r="D11" s="48" t="s">
        <v>41</v>
      </c>
      <c r="E11" s="42"/>
      <c r="F11" s="42"/>
      <c r="G11" s="50"/>
      <c r="H11" s="47">
        <f>ROUND(ROUND(C11,2)*ROUND(G11,2),2)</f>
        <v>0</v>
      </c>
    </row>
    <row r="12" spans="2:4" ht="30">
      <c r="B12" s="62" t="s">
        <v>71</v>
      </c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15" zoomScaleNormal="130" zoomScaleSheetLayoutView="115" zoomScalePageLayoutView="85" workbookViewId="0" topLeftCell="A1">
      <selection activeCell="D13" sqref="D13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87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SUM(H10:H17)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48.75" customHeight="1">
      <c r="A10" s="52">
        <v>1</v>
      </c>
      <c r="B10" s="63" t="s">
        <v>72</v>
      </c>
      <c r="C10" s="64">
        <v>50</v>
      </c>
      <c r="D10" s="65" t="s">
        <v>129</v>
      </c>
      <c r="E10" s="42"/>
      <c r="F10" s="42"/>
      <c r="G10" s="50"/>
      <c r="H10" s="47">
        <f aca="true" t="shared" si="0" ref="H10:H17">ROUND(ROUND(C10,2)*ROUND(G10,2),2)</f>
        <v>0</v>
      </c>
    </row>
    <row r="11" spans="1:8" ht="49.5" customHeight="1">
      <c r="A11" s="52">
        <v>2</v>
      </c>
      <c r="B11" s="63" t="s">
        <v>73</v>
      </c>
      <c r="C11" s="64">
        <v>50</v>
      </c>
      <c r="D11" s="65" t="s">
        <v>129</v>
      </c>
      <c r="E11" s="42"/>
      <c r="F11" s="42"/>
      <c r="G11" s="50"/>
      <c r="H11" s="47">
        <f t="shared" si="0"/>
        <v>0</v>
      </c>
    </row>
    <row r="12" spans="1:8" ht="45.75" customHeight="1">
      <c r="A12" s="52">
        <v>3</v>
      </c>
      <c r="B12" s="63" t="s">
        <v>117</v>
      </c>
      <c r="C12" s="64">
        <v>30</v>
      </c>
      <c r="D12" s="65" t="s">
        <v>129</v>
      </c>
      <c r="E12" s="42"/>
      <c r="F12" s="42"/>
      <c r="G12" s="50"/>
      <c r="H12" s="47">
        <f t="shared" si="0"/>
        <v>0</v>
      </c>
    </row>
    <row r="13" spans="1:8" ht="39.75" customHeight="1">
      <c r="A13" s="52">
        <v>4</v>
      </c>
      <c r="B13" s="63" t="s">
        <v>116</v>
      </c>
      <c r="C13" s="64">
        <v>30</v>
      </c>
      <c r="D13" s="65" t="s">
        <v>129</v>
      </c>
      <c r="E13" s="42"/>
      <c r="F13" s="42"/>
      <c r="G13" s="50"/>
      <c r="H13" s="47">
        <f t="shared" si="0"/>
        <v>0</v>
      </c>
    </row>
    <row r="14" spans="1:8" ht="54.75" customHeight="1">
      <c r="A14" s="52">
        <v>5</v>
      </c>
      <c r="B14" s="63" t="s">
        <v>74</v>
      </c>
      <c r="C14" s="66">
        <v>1000</v>
      </c>
      <c r="D14" s="65" t="s">
        <v>41</v>
      </c>
      <c r="E14" s="42"/>
      <c r="F14" s="42"/>
      <c r="G14" s="50"/>
      <c r="H14" s="47">
        <f t="shared" si="0"/>
        <v>0</v>
      </c>
    </row>
    <row r="15" spans="1:8" ht="45">
      <c r="A15" s="52">
        <v>6</v>
      </c>
      <c r="B15" s="63" t="s">
        <v>75</v>
      </c>
      <c r="C15" s="67">
        <v>500</v>
      </c>
      <c r="D15" s="65" t="s">
        <v>41</v>
      </c>
      <c r="E15" s="42"/>
      <c r="F15" s="42"/>
      <c r="G15" s="50"/>
      <c r="H15" s="47">
        <f t="shared" si="0"/>
        <v>0</v>
      </c>
    </row>
    <row r="16" spans="1:8" ht="51.75" customHeight="1">
      <c r="A16" s="52">
        <v>7</v>
      </c>
      <c r="B16" s="63" t="s">
        <v>76</v>
      </c>
      <c r="C16" s="67">
        <v>500</v>
      </c>
      <c r="D16" s="65" t="s">
        <v>41</v>
      </c>
      <c r="E16" s="42"/>
      <c r="F16" s="42"/>
      <c r="G16" s="50"/>
      <c r="H16" s="47">
        <f t="shared" si="0"/>
        <v>0</v>
      </c>
    </row>
    <row r="17" spans="1:8" ht="47.25" customHeight="1">
      <c r="A17" s="52">
        <v>8</v>
      </c>
      <c r="B17" s="63" t="s">
        <v>77</v>
      </c>
      <c r="C17" s="68">
        <v>500</v>
      </c>
      <c r="D17" s="65" t="s">
        <v>41</v>
      </c>
      <c r="E17" s="42"/>
      <c r="F17" s="42"/>
      <c r="G17" s="50"/>
      <c r="H17" s="47">
        <f t="shared" si="0"/>
        <v>0</v>
      </c>
    </row>
    <row r="18" ht="15">
      <c r="D18" s="7"/>
    </row>
    <row r="19" ht="15">
      <c r="D19" s="7"/>
    </row>
    <row r="20" spans="2:8" ht="24" customHeight="1">
      <c r="B20" s="133" t="s">
        <v>118</v>
      </c>
      <c r="C20" s="133"/>
      <c r="D20" s="133"/>
      <c r="E20" s="133"/>
      <c r="F20" s="133"/>
      <c r="G20" s="133"/>
      <c r="H20" s="133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20:H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9"/>
  <sheetViews>
    <sheetView showGridLines="0" view="pageBreakPreview" zoomScale="115" zoomScaleNormal="130" zoomScaleSheetLayoutView="115" zoomScalePageLayoutView="85" workbookViewId="0" topLeftCell="A4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180" customHeight="1">
      <c r="A10" s="52">
        <v>1</v>
      </c>
      <c r="B10" s="63" t="s">
        <v>78</v>
      </c>
      <c r="C10" s="64">
        <v>1000</v>
      </c>
      <c r="D10" s="65" t="s">
        <v>41</v>
      </c>
      <c r="E10" s="55"/>
      <c r="F10" s="42"/>
      <c r="G10" s="50"/>
      <c r="H10" s="47">
        <f>ROUND(ROUND(C10,2)*ROUND(G10,2),2)</f>
        <v>0</v>
      </c>
    </row>
    <row r="11" spans="1:8" ht="33" customHeight="1">
      <c r="A11" s="52">
        <v>2</v>
      </c>
      <c r="B11" s="63" t="s">
        <v>119</v>
      </c>
      <c r="C11" s="64">
        <v>100</v>
      </c>
      <c r="D11" s="65" t="s">
        <v>41</v>
      </c>
      <c r="E11" s="55"/>
      <c r="F11" s="42"/>
      <c r="G11" s="50"/>
      <c r="H11" s="47">
        <f>ROUND(ROUND(C11,2)*ROUND(G11,2),2)</f>
        <v>0</v>
      </c>
    </row>
    <row r="12" spans="1:8" ht="35.25" customHeight="1">
      <c r="A12" s="52">
        <v>3</v>
      </c>
      <c r="B12" s="63" t="s">
        <v>79</v>
      </c>
      <c r="C12" s="64">
        <v>100</v>
      </c>
      <c r="D12" s="65" t="s">
        <v>41</v>
      </c>
      <c r="E12" s="55"/>
      <c r="F12" s="42"/>
      <c r="G12" s="50"/>
      <c r="H12" s="47">
        <f>ROUND(ROUND(C12,2)*ROUND(G12,2),2)</f>
        <v>0</v>
      </c>
    </row>
    <row r="13" spans="1:8" ht="35.25" customHeight="1">
      <c r="A13" s="52">
        <v>4</v>
      </c>
      <c r="B13" s="63" t="s">
        <v>122</v>
      </c>
      <c r="C13" s="64">
        <v>500</v>
      </c>
      <c r="D13" s="65" t="s">
        <v>41</v>
      </c>
      <c r="E13" s="55"/>
      <c r="F13" s="42"/>
      <c r="G13" s="50"/>
      <c r="H13" s="47">
        <f>ROUND(ROUND(C13,2)*ROUND(G13,2),2)</f>
        <v>0</v>
      </c>
    </row>
    <row r="14" spans="1:8" ht="30">
      <c r="A14" s="52">
        <v>5</v>
      </c>
      <c r="B14" s="63" t="s">
        <v>121</v>
      </c>
      <c r="C14" s="64">
        <v>500</v>
      </c>
      <c r="D14" s="65" t="s">
        <v>41</v>
      </c>
      <c r="E14" s="55"/>
      <c r="F14" s="42"/>
      <c r="G14" s="50"/>
      <c r="H14" s="47">
        <f>ROUND(ROUND(C14,2)*ROUND(G14,2),2)</f>
        <v>0</v>
      </c>
    </row>
    <row r="15" ht="15">
      <c r="D15" s="7"/>
    </row>
    <row r="16" spans="2:4" ht="15">
      <c r="B16" s="62" t="s">
        <v>120</v>
      </c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9"/>
  <sheetViews>
    <sheetView showGridLines="0" view="pageBreakPreview" zoomScale="130" zoomScaleNormal="130" zoomScaleSheetLayoutView="130" zoomScalePageLayoutView="85" workbookViewId="0" topLeftCell="A20">
      <selection activeCell="E24" sqref="E2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1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SUM(H10:H24)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30.75" customHeight="1">
      <c r="A10" s="52">
        <v>1</v>
      </c>
      <c r="B10" s="70" t="s">
        <v>80</v>
      </c>
      <c r="C10" s="71">
        <v>50</v>
      </c>
      <c r="D10" s="65" t="s">
        <v>41</v>
      </c>
      <c r="E10" s="42"/>
      <c r="F10" s="42"/>
      <c r="G10" s="50"/>
      <c r="H10" s="47">
        <f>ROUND(ROUND(C10,2)*ROUND(G10,2),2)</f>
        <v>0</v>
      </c>
    </row>
    <row r="11" spans="1:8" ht="22.5" customHeight="1">
      <c r="A11" s="52">
        <v>2</v>
      </c>
      <c r="B11" s="70" t="s">
        <v>81</v>
      </c>
      <c r="C11" s="71">
        <v>50</v>
      </c>
      <c r="D11" s="65" t="s">
        <v>41</v>
      </c>
      <c r="E11" s="42"/>
      <c r="F11" s="42"/>
      <c r="G11" s="50"/>
      <c r="H11" s="47">
        <f aca="true" t="shared" si="0" ref="H11:H24">ROUND(ROUND(C11,2)*ROUND(G11,2),2)</f>
        <v>0</v>
      </c>
    </row>
    <row r="12" spans="1:8" ht="24" customHeight="1">
      <c r="A12" s="52">
        <v>3</v>
      </c>
      <c r="B12" s="70" t="s">
        <v>82</v>
      </c>
      <c r="C12" s="71">
        <v>50</v>
      </c>
      <c r="D12" s="65" t="s">
        <v>41</v>
      </c>
      <c r="E12" s="42"/>
      <c r="F12" s="42"/>
      <c r="G12" s="50"/>
      <c r="H12" s="47">
        <f t="shared" si="0"/>
        <v>0</v>
      </c>
    </row>
    <row r="13" spans="1:8" ht="23.25" customHeight="1">
      <c r="A13" s="52">
        <v>4</v>
      </c>
      <c r="B13" s="70" t="s">
        <v>83</v>
      </c>
      <c r="C13" s="71">
        <v>50</v>
      </c>
      <c r="D13" s="65" t="s">
        <v>41</v>
      </c>
      <c r="E13" s="42"/>
      <c r="F13" s="42"/>
      <c r="G13" s="50"/>
      <c r="H13" s="47">
        <f t="shared" si="0"/>
        <v>0</v>
      </c>
    </row>
    <row r="14" spans="1:8" ht="21.75" customHeight="1">
      <c r="A14" s="52">
        <v>5</v>
      </c>
      <c r="B14" s="70" t="s">
        <v>84</v>
      </c>
      <c r="C14" s="71">
        <v>50</v>
      </c>
      <c r="D14" s="65" t="s">
        <v>41</v>
      </c>
      <c r="E14" s="42"/>
      <c r="F14" s="42"/>
      <c r="G14" s="50"/>
      <c r="H14" s="47">
        <f t="shared" si="0"/>
        <v>0</v>
      </c>
    </row>
    <row r="15" spans="1:8" ht="20.25" customHeight="1">
      <c r="A15" s="52">
        <v>6</v>
      </c>
      <c r="B15" s="70" t="s">
        <v>123</v>
      </c>
      <c r="C15" s="72">
        <v>150</v>
      </c>
      <c r="D15" s="65" t="s">
        <v>129</v>
      </c>
      <c r="E15" s="42"/>
      <c r="F15" s="42"/>
      <c r="G15" s="50"/>
      <c r="H15" s="47">
        <f t="shared" si="0"/>
        <v>0</v>
      </c>
    </row>
    <row r="16" spans="1:8" ht="15">
      <c r="A16" s="52">
        <v>7</v>
      </c>
      <c r="B16" s="73" t="s">
        <v>85</v>
      </c>
      <c r="C16" s="72">
        <v>150</v>
      </c>
      <c r="D16" s="65" t="s">
        <v>129</v>
      </c>
      <c r="E16" s="42"/>
      <c r="F16" s="42"/>
      <c r="G16" s="50"/>
      <c r="H16" s="47">
        <f t="shared" si="0"/>
        <v>0</v>
      </c>
    </row>
    <row r="17" spans="1:8" ht="15">
      <c r="A17" s="52">
        <v>8</v>
      </c>
      <c r="B17" s="74" t="s">
        <v>86</v>
      </c>
      <c r="C17" s="75">
        <v>10</v>
      </c>
      <c r="D17" s="65" t="s">
        <v>41</v>
      </c>
      <c r="E17" s="42"/>
      <c r="F17" s="42"/>
      <c r="G17" s="50"/>
      <c r="H17" s="47">
        <f t="shared" si="0"/>
        <v>0</v>
      </c>
    </row>
    <row r="18" spans="1:8" ht="15">
      <c r="A18" s="52">
        <v>9</v>
      </c>
      <c r="B18" s="70" t="s">
        <v>124</v>
      </c>
      <c r="C18" s="75">
        <v>100</v>
      </c>
      <c r="D18" s="65" t="s">
        <v>41</v>
      </c>
      <c r="E18" s="42"/>
      <c r="F18" s="42"/>
      <c r="G18" s="50"/>
      <c r="H18" s="47">
        <f t="shared" si="0"/>
        <v>0</v>
      </c>
    </row>
    <row r="19" spans="1:8" ht="15">
      <c r="A19" s="52">
        <v>10</v>
      </c>
      <c r="B19" s="70" t="s">
        <v>125</v>
      </c>
      <c r="C19" s="75">
        <v>100</v>
      </c>
      <c r="D19" s="65" t="s">
        <v>41</v>
      </c>
      <c r="E19" s="42"/>
      <c r="F19" s="42"/>
      <c r="G19" s="50"/>
      <c r="H19" s="47">
        <f t="shared" si="0"/>
        <v>0</v>
      </c>
    </row>
    <row r="20" spans="1:8" ht="15">
      <c r="A20" s="52">
        <v>11</v>
      </c>
      <c r="B20" s="70" t="s">
        <v>126</v>
      </c>
      <c r="C20" s="75">
        <v>100</v>
      </c>
      <c r="D20" s="65" t="s">
        <v>41</v>
      </c>
      <c r="E20" s="42"/>
      <c r="F20" s="42"/>
      <c r="G20" s="50"/>
      <c r="H20" s="47">
        <f t="shared" si="0"/>
        <v>0</v>
      </c>
    </row>
    <row r="21" spans="1:8" ht="20.25" customHeight="1">
      <c r="A21" s="52">
        <v>12</v>
      </c>
      <c r="B21" s="70" t="s">
        <v>87</v>
      </c>
      <c r="C21" s="76">
        <v>30</v>
      </c>
      <c r="D21" s="65" t="s">
        <v>41</v>
      </c>
      <c r="E21" s="42"/>
      <c r="F21" s="42"/>
      <c r="G21" s="50"/>
      <c r="H21" s="47">
        <f t="shared" si="0"/>
        <v>0</v>
      </c>
    </row>
    <row r="22" spans="1:8" ht="21.75" customHeight="1">
      <c r="A22" s="52">
        <v>13</v>
      </c>
      <c r="B22" s="70" t="s">
        <v>127</v>
      </c>
      <c r="C22" s="76">
        <v>250</v>
      </c>
      <c r="D22" s="65" t="s">
        <v>41</v>
      </c>
      <c r="E22" s="42"/>
      <c r="F22" s="42"/>
      <c r="G22" s="50"/>
      <c r="H22" s="47">
        <f t="shared" si="0"/>
        <v>0</v>
      </c>
    </row>
    <row r="23" spans="1:8" ht="19.5" customHeight="1">
      <c r="A23" s="52">
        <v>14</v>
      </c>
      <c r="B23" s="70" t="s">
        <v>128</v>
      </c>
      <c r="C23" s="76">
        <v>500</v>
      </c>
      <c r="D23" s="65" t="s">
        <v>41</v>
      </c>
      <c r="E23" s="42"/>
      <c r="F23" s="42"/>
      <c r="G23" s="50"/>
      <c r="H23" s="47">
        <f t="shared" si="0"/>
        <v>0</v>
      </c>
    </row>
    <row r="24" spans="1:8" ht="27" customHeight="1">
      <c r="A24" s="52">
        <v>15</v>
      </c>
      <c r="B24" s="70" t="s">
        <v>88</v>
      </c>
      <c r="C24" s="76">
        <v>50</v>
      </c>
      <c r="D24" s="65" t="s">
        <v>41</v>
      </c>
      <c r="E24" s="42"/>
      <c r="F24" s="42"/>
      <c r="G24" s="50"/>
      <c r="H24" s="47">
        <f t="shared" si="0"/>
        <v>0</v>
      </c>
    </row>
    <row r="25" spans="2:4" ht="15">
      <c r="B25" s="77"/>
      <c r="C25" s="77"/>
      <c r="D25" s="77"/>
    </row>
    <row r="26" spans="2:4" ht="15">
      <c r="B26" s="62" t="s">
        <v>89</v>
      </c>
      <c r="C26" s="77"/>
      <c r="D26" s="7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9"/>
  <sheetViews>
    <sheetView showGridLines="0" view="pageBreakPreview" zoomScale="115" zoomScaleSheetLayoutView="115" zoomScalePageLayoutView="85" workbookViewId="0" topLeftCell="A25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SUM(H10:H15)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63" t="s">
        <v>134</v>
      </c>
      <c r="C10" s="64">
        <v>20</v>
      </c>
      <c r="D10" s="69" t="s">
        <v>41</v>
      </c>
      <c r="E10" s="45"/>
      <c r="F10" s="45"/>
      <c r="G10" s="50"/>
      <c r="H10" s="47">
        <f aca="true" t="shared" si="0" ref="H10:H15">ROUND(ROUND(C10,2)*ROUND(G10,2),2)</f>
        <v>0</v>
      </c>
    </row>
    <row r="11" spans="1:8" ht="40.5" customHeight="1">
      <c r="A11" s="49">
        <v>2</v>
      </c>
      <c r="B11" s="63" t="s">
        <v>90</v>
      </c>
      <c r="C11" s="64">
        <v>20</v>
      </c>
      <c r="D11" s="69" t="s">
        <v>41</v>
      </c>
      <c r="E11" s="45"/>
      <c r="F11" s="45"/>
      <c r="G11" s="50"/>
      <c r="H11" s="47">
        <f t="shared" si="0"/>
        <v>0</v>
      </c>
    </row>
    <row r="12" spans="1:8" ht="26.25" customHeight="1">
      <c r="A12" s="49">
        <v>3</v>
      </c>
      <c r="B12" s="63" t="s">
        <v>91</v>
      </c>
      <c r="C12" s="64">
        <v>20</v>
      </c>
      <c r="D12" s="69" t="s">
        <v>41</v>
      </c>
      <c r="E12" s="45"/>
      <c r="F12" s="45"/>
      <c r="G12" s="50"/>
      <c r="H12" s="47">
        <f t="shared" si="0"/>
        <v>0</v>
      </c>
    </row>
    <row r="13" spans="1:8" ht="34.5" customHeight="1">
      <c r="A13" s="49">
        <v>4</v>
      </c>
      <c r="B13" s="63" t="s">
        <v>92</v>
      </c>
      <c r="C13" s="64">
        <v>20</v>
      </c>
      <c r="D13" s="69" t="s">
        <v>41</v>
      </c>
      <c r="E13" s="8"/>
      <c r="F13" s="8"/>
      <c r="G13" s="8"/>
      <c r="H13" s="47">
        <f t="shared" si="0"/>
        <v>0</v>
      </c>
    </row>
    <row r="14" spans="1:8" ht="37.5" customHeight="1">
      <c r="A14" s="49">
        <v>5</v>
      </c>
      <c r="B14" s="80" t="s">
        <v>135</v>
      </c>
      <c r="C14" s="66">
        <v>20</v>
      </c>
      <c r="D14" s="69" t="s">
        <v>41</v>
      </c>
      <c r="E14" s="8"/>
      <c r="F14" s="8"/>
      <c r="G14" s="8"/>
      <c r="H14" s="47">
        <f t="shared" si="0"/>
        <v>0</v>
      </c>
    </row>
    <row r="15" spans="1:8" ht="24.75" customHeight="1">
      <c r="A15" s="49">
        <v>6</v>
      </c>
      <c r="B15" s="63" t="s">
        <v>93</v>
      </c>
      <c r="C15" s="68">
        <v>5</v>
      </c>
      <c r="D15" s="69" t="s">
        <v>41</v>
      </c>
      <c r="E15" s="8"/>
      <c r="F15" s="8"/>
      <c r="G15" s="8"/>
      <c r="H15" s="47">
        <f t="shared" si="0"/>
        <v>0</v>
      </c>
    </row>
    <row r="16" spans="2:4" ht="15">
      <c r="B16" s="78"/>
      <c r="C16" s="78"/>
      <c r="D16" s="78"/>
    </row>
    <row r="17" spans="2:4" ht="30">
      <c r="B17" s="62" t="s">
        <v>94</v>
      </c>
      <c r="C17" s="78"/>
      <c r="D17" s="78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</sheetData>
  <sheetProtection/>
  <mergeCells count="2">
    <mergeCell ref="G2:H2"/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195"/>
  <sheetViews>
    <sheetView showGridLines="0" view="pageBreakPreview" zoomScale="115" zoomScaleSheetLayoutView="115" zoomScalePageLayoutView="85" workbookViewId="0" topLeftCell="A1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63" t="s">
        <v>137</v>
      </c>
      <c r="C10" s="64">
        <v>2000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40.5" customHeight="1">
      <c r="A11" s="49">
        <v>2</v>
      </c>
      <c r="B11" s="63" t="s">
        <v>139</v>
      </c>
      <c r="C11" s="64">
        <v>5000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2:4" ht="15">
      <c r="B12" s="62" t="s">
        <v>95</v>
      </c>
      <c r="C12" s="78"/>
      <c r="D12" s="78"/>
    </row>
    <row r="13" spans="2:4" ht="15">
      <c r="B13" s="78"/>
      <c r="C13" s="78"/>
      <c r="D13" s="78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199"/>
  <sheetViews>
    <sheetView showGridLines="0" view="pageBreakPreview" zoomScale="115" zoomScaleSheetLayoutView="115" zoomScalePageLayoutView="85" workbookViewId="0" topLeftCell="A1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63" t="s">
        <v>96</v>
      </c>
      <c r="C10" s="64">
        <v>500</v>
      </c>
      <c r="D10" s="69" t="s">
        <v>41</v>
      </c>
      <c r="E10" s="45"/>
      <c r="F10" s="45"/>
      <c r="G10" s="50"/>
      <c r="H10" s="47">
        <f>ROUND(ROUND(C10,2)*ROUND(G10,2),2)</f>
        <v>0</v>
      </c>
    </row>
    <row r="11" spans="1:8" ht="40.5" customHeight="1">
      <c r="A11" s="49">
        <v>2</v>
      </c>
      <c r="B11" s="63" t="s">
        <v>138</v>
      </c>
      <c r="C11" s="64">
        <v>500</v>
      </c>
      <c r="D11" s="69" t="s">
        <v>41</v>
      </c>
      <c r="E11" s="45"/>
      <c r="F11" s="45"/>
      <c r="G11" s="50"/>
      <c r="H11" s="47">
        <f>ROUND(ROUND(C11,2)*ROUND(G11,2),2)</f>
        <v>0</v>
      </c>
    </row>
    <row r="12" spans="1:8" ht="26.25" customHeight="1">
      <c r="A12" s="49">
        <v>3</v>
      </c>
      <c r="B12" s="63" t="s">
        <v>97</v>
      </c>
      <c r="C12" s="64">
        <v>50</v>
      </c>
      <c r="D12" s="69" t="s">
        <v>41</v>
      </c>
      <c r="E12" s="45"/>
      <c r="F12" s="45"/>
      <c r="G12" s="50"/>
      <c r="H12" s="47">
        <f>ROUND(ROUND(C12,2)*ROUND(G12,2),2)</f>
        <v>0</v>
      </c>
    </row>
    <row r="13" spans="1:8" ht="35.25" customHeight="1">
      <c r="A13" s="49">
        <v>4</v>
      </c>
      <c r="B13" s="63" t="s">
        <v>140</v>
      </c>
      <c r="C13" s="64">
        <v>5000</v>
      </c>
      <c r="D13" s="69" t="s">
        <v>41</v>
      </c>
      <c r="E13" s="8"/>
      <c r="F13" s="8"/>
      <c r="G13" s="8"/>
      <c r="H13" s="47">
        <f>ROUND(ROUND(C13,2)*ROUND(G13,2),2)</f>
        <v>0</v>
      </c>
    </row>
    <row r="14" spans="1:8" ht="19.5" customHeight="1">
      <c r="A14" s="49">
        <v>5</v>
      </c>
      <c r="B14" s="63" t="s">
        <v>98</v>
      </c>
      <c r="C14" s="64">
        <v>3000</v>
      </c>
      <c r="D14" s="69" t="s">
        <v>41</v>
      </c>
      <c r="E14" s="8"/>
      <c r="F14" s="8"/>
      <c r="G14" s="8"/>
      <c r="H14" s="47">
        <f>ROUND(ROUND(C14,2)*ROUND(G14,2),2)</f>
        <v>0</v>
      </c>
    </row>
    <row r="15" spans="2:4" ht="15">
      <c r="B15" s="78"/>
      <c r="C15" s="78"/>
      <c r="D15" s="78"/>
    </row>
    <row r="16" spans="2:4" ht="15">
      <c r="B16" s="62" t="s">
        <v>130</v>
      </c>
      <c r="C16" s="78"/>
      <c r="D16" s="78"/>
    </row>
    <row r="17" spans="2:4" ht="15">
      <c r="B17" s="61"/>
      <c r="C17" s="78"/>
      <c r="D17" s="78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8"/>
  <sheetViews>
    <sheetView showGridLines="0" view="pageBreakPreview" zoomScale="115" zoomScaleSheetLayoutView="115" zoomScalePageLayoutView="85" workbookViewId="0" topLeftCell="A1">
      <selection activeCell="C4" sqref="C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8" t="str">
        <f>'Informacje ogólne'!C4</f>
        <v>NSSU.DFP.271.69.2019.EP</v>
      </c>
      <c r="C1" s="7"/>
      <c r="H1" s="27" t="s">
        <v>45</v>
      </c>
      <c r="I1" s="27"/>
      <c r="J1" s="27"/>
    </row>
    <row r="2" spans="5:8" ht="15">
      <c r="E2" s="124"/>
      <c r="F2" s="124"/>
      <c r="G2" s="132" t="s">
        <v>44</v>
      </c>
      <c r="H2" s="132"/>
    </row>
    <row r="4" spans="2:8" ht="15">
      <c r="B4" s="6" t="s">
        <v>7</v>
      </c>
      <c r="C4" s="9">
        <v>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SUM(H10:H15)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9" t="s">
        <v>24</v>
      </c>
      <c r="B9" s="59" t="s">
        <v>37</v>
      </c>
      <c r="C9" s="56" t="s">
        <v>25</v>
      </c>
      <c r="D9" s="57" t="s">
        <v>46</v>
      </c>
      <c r="E9" s="59" t="s">
        <v>38</v>
      </c>
      <c r="F9" s="59" t="s">
        <v>39</v>
      </c>
      <c r="G9" s="59" t="s">
        <v>40</v>
      </c>
      <c r="H9" s="59" t="s">
        <v>8</v>
      </c>
    </row>
    <row r="10" spans="1:8" s="46" customFormat="1" ht="29.25" customHeight="1">
      <c r="A10" s="49">
        <v>1</v>
      </c>
      <c r="B10" s="63" t="s">
        <v>99</v>
      </c>
      <c r="C10" s="71">
        <v>100</v>
      </c>
      <c r="D10" s="65" t="s">
        <v>41</v>
      </c>
      <c r="E10" s="45"/>
      <c r="F10" s="45"/>
      <c r="G10" s="50"/>
      <c r="H10" s="47">
        <f aca="true" t="shared" si="0" ref="H10:H15">ROUND(ROUND(C10,2)*ROUND(G10,2),2)</f>
        <v>0</v>
      </c>
    </row>
    <row r="11" spans="1:8" ht="40.5" customHeight="1">
      <c r="A11" s="49">
        <v>2</v>
      </c>
      <c r="B11" s="63" t="s">
        <v>100</v>
      </c>
      <c r="C11" s="71">
        <v>500</v>
      </c>
      <c r="D11" s="65" t="s">
        <v>41</v>
      </c>
      <c r="E11" s="45"/>
      <c r="F11" s="45"/>
      <c r="G11" s="50"/>
      <c r="H11" s="47">
        <f t="shared" si="0"/>
        <v>0</v>
      </c>
    </row>
    <row r="12" spans="1:8" ht="26.25" customHeight="1">
      <c r="A12" s="49">
        <v>3</v>
      </c>
      <c r="B12" s="63" t="s">
        <v>101</v>
      </c>
      <c r="C12" s="71">
        <v>500</v>
      </c>
      <c r="D12" s="65" t="s">
        <v>129</v>
      </c>
      <c r="E12" s="45"/>
      <c r="F12" s="45"/>
      <c r="G12" s="50"/>
      <c r="H12" s="47">
        <f t="shared" si="0"/>
        <v>0</v>
      </c>
    </row>
    <row r="13" spans="1:8" ht="24.75" customHeight="1">
      <c r="A13" s="49">
        <v>4</v>
      </c>
      <c r="B13" s="63" t="s">
        <v>102</v>
      </c>
      <c r="C13" s="71">
        <v>100</v>
      </c>
      <c r="D13" s="65" t="s">
        <v>129</v>
      </c>
      <c r="E13" s="8"/>
      <c r="F13" s="8"/>
      <c r="G13" s="8"/>
      <c r="H13" s="47">
        <f t="shared" si="0"/>
        <v>0</v>
      </c>
    </row>
    <row r="14" spans="1:8" ht="72.75" customHeight="1">
      <c r="A14" s="49">
        <v>5</v>
      </c>
      <c r="B14" s="80" t="s">
        <v>103</v>
      </c>
      <c r="C14" s="72">
        <v>50</v>
      </c>
      <c r="D14" s="65" t="s">
        <v>41</v>
      </c>
      <c r="E14" s="8"/>
      <c r="F14" s="8"/>
      <c r="G14" s="8"/>
      <c r="H14" s="47">
        <f t="shared" si="0"/>
        <v>0</v>
      </c>
    </row>
    <row r="15" spans="1:8" ht="30">
      <c r="A15" s="49">
        <v>6</v>
      </c>
      <c r="B15" s="63" t="s">
        <v>104</v>
      </c>
      <c r="C15" s="81">
        <v>40</v>
      </c>
      <c r="D15" s="65" t="s">
        <v>41</v>
      </c>
      <c r="E15" s="8"/>
      <c r="F15" s="8"/>
      <c r="G15" s="8"/>
      <c r="H15" s="47">
        <f t="shared" si="0"/>
        <v>0</v>
      </c>
    </row>
    <row r="16" spans="2:4" ht="15">
      <c r="B16" s="78"/>
      <c r="C16" s="78"/>
      <c r="D16" s="78"/>
    </row>
    <row r="17" spans="2:8" ht="30" customHeight="1">
      <c r="B17" s="133" t="s">
        <v>105</v>
      </c>
      <c r="C17" s="133"/>
      <c r="D17" s="133"/>
      <c r="E17" s="133"/>
      <c r="F17" s="133"/>
      <c r="G17" s="133"/>
      <c r="H17" s="133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</sheetData>
  <sheetProtection/>
  <mergeCells count="3">
    <mergeCell ref="E2:F2"/>
    <mergeCell ref="G2:H2"/>
    <mergeCell ref="B17:H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2019-09-26T09:34:29Z</cp:lastPrinted>
  <dcterms:created xsi:type="dcterms:W3CDTF">2003-05-16T10:10:29Z</dcterms:created>
  <dcterms:modified xsi:type="dcterms:W3CDTF">2019-09-26T13:51:58Z</dcterms:modified>
  <cp:category/>
  <cp:version/>
  <cp:contentType/>
  <cp:contentStatus/>
</cp:coreProperties>
</file>