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605" windowHeight="10230" tabRatio="937" firstSheet="13" activeTab="14"/>
  </bookViews>
  <sheets>
    <sheet name="Formularz ofety - zał. 1 do SIW" sheetId="1" r:id="rId1"/>
    <sheet name="Zał. nr 1a - część 1" sheetId="2" r:id="rId2"/>
    <sheet name="Zał. nr 1a - część 2" sheetId="3" r:id="rId3"/>
    <sheet name="Zał. nr 1a - część 3" sheetId="4" r:id="rId4"/>
    <sheet name="Zał. nr 1a - część 4" sheetId="5" r:id="rId5"/>
    <sheet name="Zał. nr 1a - część 5" sheetId="6" r:id="rId6"/>
    <sheet name="Zał. nr 1a - część 6" sheetId="7" r:id="rId7"/>
    <sheet name="Zał. nr 1a - część 7" sheetId="8" r:id="rId8"/>
    <sheet name="Zał. nr 1a - część 8" sheetId="9" r:id="rId9"/>
    <sheet name="Zał. nr 1a - część 9" sheetId="10" r:id="rId10"/>
    <sheet name="Zał. nr 1a - część 10" sheetId="11" r:id="rId11"/>
    <sheet name="Zał. nr 1a - część 11" sheetId="12" r:id="rId12"/>
    <sheet name="Zał. nr 1a - część 12" sheetId="13" r:id="rId13"/>
    <sheet name="Zał. nr 1a - część 13" sheetId="14" r:id="rId14"/>
    <sheet name="Zał. nr 1a - część 14" sheetId="15" r:id="rId15"/>
    <sheet name="Zał. nr 1a - część 15" sheetId="16" r:id="rId16"/>
    <sheet name="Zał. nr 1a - część 16" sheetId="17" r:id="rId17"/>
    <sheet name="Zał. nr 1a - część 17" sheetId="18" r:id="rId18"/>
    <sheet name="Zał. nr 1a - część 18" sheetId="19" r:id="rId19"/>
    <sheet name="Zał. nr 1a - część 19" sheetId="20" r:id="rId20"/>
    <sheet name="Zał. nr 1a - część 20" sheetId="21" r:id="rId21"/>
    <sheet name="Zał. nr 1a - część 21" sheetId="22" r:id="rId22"/>
    <sheet name="Zał. nr 1a - część 22" sheetId="23" r:id="rId23"/>
  </sheets>
  <definedNames>
    <definedName name="_xlnm.Print_Area" localSheetId="0">'Formularz ofety - zał. 1 do SIW'!$A$1:$E$68</definedName>
    <definedName name="_xlnm.Print_Area" localSheetId="1">'Zał. nr 1a - część 1'!$A$1:$H$12</definedName>
    <definedName name="_xlnm.Print_Area" localSheetId="10">'Zał. nr 1a - część 10'!$A$1:$H$13</definedName>
    <definedName name="_xlnm.Print_Area" localSheetId="11">'Zał. nr 1a - część 11'!$A$1:$H$11</definedName>
    <definedName name="_xlnm.Print_Area" localSheetId="12">'Zał. nr 1a - część 12'!$A$1:$H$12</definedName>
    <definedName name="_xlnm.Print_Area" localSheetId="13">'Zał. nr 1a - część 13'!$A$1:$H$12</definedName>
    <definedName name="_xlnm.Print_Area" localSheetId="14">'Zał. nr 1a - część 14'!$A$1:$H$13</definedName>
    <definedName name="_xlnm.Print_Area" localSheetId="15">'Zał. nr 1a - część 15'!$A$1:$H$12</definedName>
    <definedName name="_xlnm.Print_Area" localSheetId="16">'Zał. nr 1a - część 16'!$A$1:$H$15</definedName>
    <definedName name="_xlnm.Print_Area" localSheetId="17">'Zał. nr 1a - część 17'!$A$1:$H$21</definedName>
    <definedName name="_xlnm.Print_Area" localSheetId="18">'Zał. nr 1a - część 18'!$A$1:$H$12</definedName>
    <definedName name="_xlnm.Print_Area" localSheetId="19">'Zał. nr 1a - część 19'!$A$1:$H$15</definedName>
    <definedName name="_xlnm.Print_Area" localSheetId="20">'Zał. nr 1a - część 20'!$A$1:$H$11</definedName>
    <definedName name="_xlnm.Print_Area" localSheetId="21">'Zał. nr 1a - część 21'!$A$1:$H$11</definedName>
    <definedName name="_xlnm.Print_Area" localSheetId="22">'Zał. nr 1a - część 22'!$A$1:$H$12</definedName>
    <definedName name="_xlnm.Print_Area" localSheetId="3">'Zał. nr 1a - część 3'!$A$1:$H$12</definedName>
    <definedName name="_xlnm.Print_Area" localSheetId="4">'Zał. nr 1a - część 4'!$A$1:$H$11</definedName>
    <definedName name="_xlnm.Print_Area" localSheetId="5">'Zał. nr 1a - część 5'!$A$1:$H$11</definedName>
    <definedName name="_xlnm.Print_Area" localSheetId="6">'Zał. nr 1a - część 6'!$A$1:$H$12</definedName>
    <definedName name="_xlnm.Print_Area" localSheetId="7">'Zał. nr 1a - część 7'!$A$1:$H$13</definedName>
    <definedName name="_xlnm.Print_Area" localSheetId="8">'Zał. nr 1a - część 8'!$A$1:$H$12</definedName>
    <definedName name="_xlnm.Print_Area" localSheetId="9">'Zał. nr 1a - część 9'!$A$1:$H$14</definedName>
  </definedNames>
  <calcPr fullCalcOnLoad="1"/>
</workbook>
</file>

<file path=xl/sharedStrings.xml><?xml version="1.0" encoding="utf-8"?>
<sst xmlns="http://schemas.openxmlformats.org/spreadsheetml/2006/main" count="452" uniqueCount="133">
  <si>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</si>
  <si>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</si>
  <si>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</si>
  <si>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</si>
  <si>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</si>
  <si>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</si>
  <si>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</si>
  <si>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</si>
  <si>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</si>
  <si>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</si>
  <si>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</si>
  <si>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</si>
  <si>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</si>
  <si>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</si>
  <si>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</si>
  <si>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</si>
  <si>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</si>
  <si>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</si>
  <si>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</si>
  <si>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</si>
  <si>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</si>
  <si>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</si>
  <si>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</si>
  <si>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</si>
  <si>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</si>
  <si>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</si>
  <si>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</si>
  <si>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</si>
  <si>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</si>
  <si>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</si>
  <si>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</si>
  <si>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</si>
  <si>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</si>
  <si>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</si>
  <si>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</si>
  <si>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</si>
  <si>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</si>
  <si>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</si>
  <si>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</si>
  <si>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</si>
  <si>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</si>
  <si>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</si>
  <si>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</si>
  <si>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</si>
  <si>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</si>
  <si>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</si>
  <si>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</si>
  <si>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</si>
  <si>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</si>
  <si>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</si>
  <si>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</si>
  <si>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</si>
  <si>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</si>
  <si>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</si>
  <si>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</si>
  <si>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część 6</t>
  </si>
  <si>
    <t>część 7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</si>
  <si>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</si>
  <si>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</si>
  <si>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część 8</t>
  </si>
  <si>
    <t>11.</t>
  </si>
  <si>
    <t>część 9</t>
  </si>
  <si>
    <t>część 10</t>
  </si>
  <si>
    <t>część 11</t>
  </si>
  <si>
    <t>część 12</t>
  </si>
  <si>
    <t>DFP.271.13.2020.EP</t>
  </si>
  <si>
    <t>sztuka</t>
  </si>
  <si>
    <t>Dializatory z błoną poliaryloeterosulfonowo-poliwinylopirolidonową high flux typu medium cut-off sterylizowane parą wodną eliminujące duże średnie cząstki o powierzchni 1,7 m2</t>
  </si>
  <si>
    <t>Dializatory z błoną poliaryloeterosulfonowo-poliwinylopirolidonową high flux typu medium cut-off sterylizowane parą wodną eliminujące duże średnie cząstki o powierzchni 2,0 m2</t>
  </si>
  <si>
    <t>Dializatory high flux z błoną poliakrylonitrylową powlekaną polietylenoiminą, heparynizowane, sterylizowane parą wodną lub promieniami gamma o powierzchni 1,6 m2</t>
  </si>
  <si>
    <t xml:space="preserve">Linie krwi do posiadanego aparatu Fresenius 4008. Linie tętniczo-żylne -zestaw. W skład zestawu wchodzi: łącznik do recyrkulacji, igła spike, worek, jeziorko średnica 22 mm                                                                                 </t>
  </si>
  <si>
    <t>Wodorowęglanowy dializat (typu Dializat CiCa dedykowany do posiadanego przez Zamawiającego aparatu Multifiltrate) o składzie: potas 2 lub 4 mmol/l; sód 133 mmol/l; wapń 0 mmol/l (bezwapniowy); magnez 0,75 lub 1,00 mmol/l; fosforany 0 lub 1,25 mmol/l; wodorowęglan 20 mmol/l. Opakowanie - 5,0 litrowy worek dwukomorowy.</t>
  </si>
  <si>
    <t>opak</t>
  </si>
  <si>
    <t>Cytrynian sodu 4% (136 mmol/l). Opakowanie - worek 1,5 litra. Sterylny roztwór do aferezy oraz pozaustrojonwego oczyszczania krwi, niezawierający pirogenu.</t>
  </si>
  <si>
    <t>Wodorowęglanowy płyn substytucyjny do hemofiltracji (typu Multibic dedykowany do posiadanego przez Zamawiającego aparatu Multifiltrate) buforowany glukozą o stężeniu fizjologicznym 5,55 mmol/l o różnych stężeniach potasu (0 lub 2 lub 3 lub 4 mmol/l), sód = 140 mmol/l, wodorowęglan = 35 mmol/l, wapń = 1,5 mmol/l. Opakowanie - 5,0 litrowy worek dwukomorowy.</t>
  </si>
  <si>
    <t>Worek na filtrat 10 litrów do posiadanego przez Zamawiającego aparatu Multifiltrate.</t>
  </si>
  <si>
    <t>Łącznik - rozdzielacz 2x4 typu Multifiltrate.</t>
  </si>
  <si>
    <t xml:space="preserve">46,7% Cytrynian sodu do wypełniania kanałów cewnika dializacyjnego w ampułkach po 5ml </t>
  </si>
  <si>
    <t>Cewnik silikonowy typu Double Lumen 11,5Fr i 13,5Fr o długości 15, 20 i 24cm.</t>
  </si>
  <si>
    <t xml:space="preserve">Zestaw do ciągłej hemodiafiltracji z antykoagulacją heparynową z hemofiltrem o pow. 1,8m2 do posiadanego przez Zamawiającego aparatu typu Multifiltrate </t>
  </si>
  <si>
    <t>zestaw</t>
  </si>
  <si>
    <t xml:space="preserve">Zestaw do plazmaferezy leczniczej z plazmofiltrem o pow. 0,6m2 do posiadanego przez Zamawiającego aparatu typu Multifiltrate </t>
  </si>
  <si>
    <t xml:space="preserve">Zestaw do ciągłej hemodializy z antykoagulacją cytrynianową z hemofiltrem o pow. 1,8m2 do posiadanwego przez Zamawiającego aparatu typu Multifiltrate </t>
  </si>
  <si>
    <t>Zestaw do hemodializy z antykoagulacją cytrynianową dla pacjentów we wstrząsie septycznym z hemofiltrem o pow.1,8 m2 i podwyższonym punkcie odcięcia do 40kD dedykowany do posiadanego przez Zamawiającego aparatu typu Multifiltrate</t>
  </si>
  <si>
    <t>Zestaw do ciągłych technik nerkozastępczych z hemofiltrem o powierzchni 1,0 m2, Zestaw linii tętniczo-żylnej, worek ściekowy z dolnym odpływem, dren do heparyny. Kompatybilny z posiadanym przez Zamawiającego aparatem Prismaflex Sw. 8xxx</t>
  </si>
  <si>
    <t>Zestaw do ciągłych technik nerkozastępczych z hemofiltrem o powierzchni 1,5 m2, Zestaw linii tętniczo-żylnej, worek ściekowy z dolnym odpływem, dren do heparyny. Kompatybilny z posiadanym przez Zamawiającego aparatem Prismaflex Sw. 8xxx</t>
  </si>
  <si>
    <t>Filtr o wymiarach 27x22x9 cm, objętość krwi w zestawie 189 ml, włókna wykonane z akrylonitrylu, kopolimeru metallilosulfonianu sodu oraz polietylenoiminy, filtr z heparyną. Kompatybilny z posiadanym przez Zamawiającego aparatem Prismaflex Sw. 8xxx</t>
  </si>
  <si>
    <t>Linia do podaży wapnia CA 250. Kompatybilna z posiadanym przez Zamawiającego aparatem Prismaflex Sw. 8xxx</t>
  </si>
  <si>
    <t>Dodatkowy worek spustowy. Kompatybilny z posiadanym przez Zamawiającego aparatem Prismaflex Sw. 8xxx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</si>
  <si>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</si>
  <si>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</si>
  <si>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</si>
  <si>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</si>
  <si>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</si>
  <si>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</si>
  <si>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</si>
  <si>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</si>
  <si>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</si>
  <si>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</si>
  <si>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</si>
  <si>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Igły do hemodializy żylne, sterylizowane promieniami gamma, średnica 1,5 mm, dł. 20-25 mm, silikonowane, obrotowy motylek.</t>
  </si>
  <si>
    <t>Igły do hemodializy tętnicze, sterylizowane promieniami gamma, średnica 1,6 mm, dł. 20-25 mm, silikonowane z oczkiem, obrotowy motylek.</t>
  </si>
  <si>
    <t>Igły do hemodializy tętnicze, sterylizowane promieniami gamma, średnica 1,5 mm, dł. 20-25 mm, silikonowane z oczkiem, obrotowy motylek.</t>
  </si>
  <si>
    <t>Igły do hemodializy żylne, sterylizowane promieniami gamma, średnica 1,6 mm, dł. 20-25 mm, silikonowane, obrotowy motylek.</t>
  </si>
  <si>
    <t>Łączniki Tego. Łącznik bezigłowy do zabezpieczania cewników do hemodializ: szybkość przepływu powyżej 600 ml/min przy ciśnieniu 1 PSI I do 1300 ml/min przy ciśnieniu PSI, okres stosowania/podłączenia do cewnika – min 7 dni (3 dializy), przezroczysty tor przepływu, podłączeni Luer i Luer lock, pakowany pojedynczo, sterylny.</t>
  </si>
  <si>
    <t>Zestaw do hemodiafiltracji z antykoagulacją cytrynianową z hemofiltrem o pow.1,8 m2 dedykowany do posiadanego aparatu typu Multifiltrate</t>
  </si>
  <si>
    <t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 Wymagana szybkości przepływu krwi to 100 do 700 ml / min. Czas leczenia pojedynczym adsorberem: do 24 godzin przez maksymalnie 7 kolejnych dni. Adsorbuje substancje hydrofobowe do 55 kDa, nie aktywuje krzepnięcia i nie usuwa immunoglobulin ani czynników krzepnięcia. W skład 1 zestawu/setu wchodzą: adsorber, konektor pre-dializer(Pre-filter Integration Adapter ) podłączeniowy do CRRT, konektor  z workiem do przepłukiwania adsorbera (pre-Filter Priming Set)</t>
  </si>
  <si>
    <t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Wymagana szybkości przepływu krwi to 100 do 700 ml / min. Czas leczenia pojedynczym adsorberem: do 24 godzin przez maksymalnie 7 kolejnych dni. Adsorbuje substancje hydrofobowe do 55 kDa, nie aktywuje krzepnięcia i nie usuwa immunoglobulin ani czynników krzepnięcia. W skład 1 zestawu/setu wchodzą: adsorber, konektor post-dializer (Post-filter Integration Adapter ) podłączeniowy do CRRT, konektor z workiem do przepłukiwania adsorbera  (post-Filter Priming Set).</t>
  </si>
  <si>
    <t>Hemofiltr polisulfonowy typu High-flux o pow. 2,3 m2 dedykowany do zabiegów dializy albuminowej.</t>
  </si>
  <si>
    <t>Dostawa materiałów medycznych do dializ oraz materiałów nefrologicznych</t>
  </si>
  <si>
    <t>Linie krwi do posiadanego aparatu Braun-Dialog. Linie tętniczo-żylne – zestaw. W skład zestawu wchodzi: spike do kroplówki i łącznik tętnica-żyła, worek. Linie wyposażone w trzy przetworniki ciśnienia złożone ze sztywnej hydrofobowej membrany oraz gwintowanej części wykonanej z miękkiego, elastycznego materiału.</t>
  </si>
  <si>
    <t>Zestaw zabiegowy do zakończenia dializy NA PRZETOCE: rękawiczka nitrylowa wywijana L (1 szt), rękawiczki nitrylowe wywijane M/S (2 szt), kompresy z gazy 7,5 x 7,5 cm 8 warstw (6 szt), przylepiec 2x5 x 2,0 cm paski długości 15 cm. 
Zamawiający dopuszcza zestaw: kompresy  gazy 7,5 x 7,5 cm 8 warstw (4 szt), rękawiczki nitrylowe wywijane M/S (2 szt), rękawica nitrylowa wywijana L (1 szt), opatrunek włókninowy z kładem chłonnym 5 x 7 cm – 2 st. 
Zamawiający dopuszcza: Kompresy z włókniny 100% bawełnianej 4w 7,5x7,5cm 4szt., opatrunek typu pushban 3,8x7,2cm 2szt. rękawica nitrylowa dla pacjenta rozmiar L 1szt., rękawice nitrylowe teksturowane na całej powierzchni rozmiar M lub S 2szt. Opakowanie typu blister z dwoma samoprzylepnymi etykietami do uzupełnienia dokumentacji, lub Kompresy z włókniny 100% bawełnianej 4w 7,5x7,5cm 4szt., opatrunek chirurgiczny włókninowy 2x 15 cm 4szt. rękawica nitrylowa dla pacjenta rozmiar L 1szt., rękawice nitrylowe teksturowane na całej powierzchni rozmiar M lub S 2szt. Opakowanie typu blister z dwoma samoprzylepnymi etykietami do uzupełnienia dokumentacji.</t>
  </si>
  <si>
    <t>Zestaw do plazmaferezy, w skład którego wchodzą: odpowiednie łączenia kompatybilne z używanym przez oddział aparatem Prisma Flex, Fitr do posiadanego aparatu, objętość krwi w zestawie - 125 ml (+/- 10%), objetość krwi w filtrze plazmowym 41 ml (+/-10%). Włókno plazmowe wykonane z polipropylenu. Obudowa filtra i głowicy wykonana z poliwęglanu. Filtracja 400 ml/min.</t>
  </si>
  <si>
    <t>Zestaw z cewnikiem do długotrwałego dostępu do hemodializy w zestawie do implantacji metodą Seldingera o rozmiarze 15 Fr, składający się z trzonu cewnika zakończonego końcówką w kształcie V oraz z oddzielnym zespołem rozgałęziacza, dokręcanym do końca trzonu cewnika, wykonanym z Carbothanu, długość cewnika od końca do  mankietu od 19 cm do 50 cm, wyposażony w mankiet uszczelniający. W skład zestawu wchodzi: rozszerzadło, prowadnica drutowa z końcówką J, igła punkcyjna, tunelizator, rozrywalna osłonka z zastawką zapobiegającą zatorowi powietrznemu i utracie krwi.</t>
  </si>
  <si>
    <t>Dwuwodny chlorek wapnia o składzie Ca++ 100 mmol/l; Cl- 200 mmol/l i teoretycznej osmolarności 300 mOsm/l. Opakowanie - worek o 1500 ml.</t>
  </si>
  <si>
    <t xml:space="preserve">Oświadczamy, że zamówienie będziemy wykonywać do czasu wyczerpania kwoty wynagrodzenia umownego jednak nie dłużej  niż przez przez 36 miesięcy od daty zawarcia umowy.
</t>
  </si>
  <si>
    <r>
      <t xml:space="preserve">do.t poz. 1 i 2:
</t>
    </r>
    <r>
      <rPr>
        <b/>
        <sz val="11"/>
        <color indexed="56"/>
        <rFont val="Garamond"/>
        <family val="1"/>
      </rPr>
      <t>Oświadczam, że zaoferowany produkt jest kompatybilny z urządzeniem posiadanym przez Zamawiającego oraz zaoferowany produkt nie spowoduje uszkodzenia tego urządzenia.</t>
    </r>
  </si>
  <si>
    <t>Płyn do perfuzji kompatybilny z posiadanym przez Zamawiającego aparatem LifePort Perfusion.</t>
  </si>
  <si>
    <t>Linie krwi do posiadanych aparatów do hemodializ HD 5008S ONLINE OCM producent Fresenius Medical Care.Linia krwi AV (dwa wkłucia).</t>
  </si>
  <si>
    <t>Linie krwi do posiadanych aparatów do hemodializ HD 5008S ONLINE OCM producent Fresenius Medical Care. Linia krwi SN.</t>
  </si>
  <si>
    <r>
      <t xml:space="preserve">Kolec do nakłuwania typu spike o długości 72mm. 
</t>
    </r>
    <r>
      <rPr>
        <sz val="11"/>
        <color indexed="60"/>
        <rFont val="Garamond"/>
        <family val="1"/>
      </rPr>
      <t xml:space="preserve">(1) Zamawiający dopuszcza aplikator typu spike do pobierania lub wstrzykiwania leków posiadającego filtr bakteryjny 0,2µm, charakteryzujący się szczelnym połączeniem i łatwością w obsłudze, odporny na alkohole i tłuszcze, bez zawartości lateksu, PCV oraz DEHP, sterylizowany tlenkiem etylenu, o długości całkowitej 61mm, z kolcem o długości 21mm. </t>
    </r>
    <r>
      <rPr>
        <b/>
        <sz val="11"/>
        <color indexed="10"/>
        <rFont val="Garamond"/>
        <family val="1"/>
      </rPr>
      <t xml:space="preserve">
</t>
    </r>
    <r>
      <rPr>
        <sz val="11"/>
        <color indexed="21"/>
        <rFont val="Garamond"/>
        <family val="1"/>
      </rPr>
      <t xml:space="preserve">(2) Zamawiający dopuszcza spike o długości 6 cm. </t>
    </r>
    <r>
      <rPr>
        <b/>
        <sz val="11"/>
        <color indexed="10"/>
        <rFont val="Garamond"/>
        <family val="1"/>
      </rPr>
      <t xml:space="preserve">
</t>
    </r>
    <r>
      <rPr>
        <sz val="11"/>
        <color indexed="60"/>
        <rFont val="Garamond"/>
        <family val="1"/>
      </rPr>
      <t xml:space="preserve">(3) Zamawiający dopuszcza kolec do nakłuwacza typu spike z filtrem bakteryjnym 0,2 um. </t>
    </r>
    <r>
      <rPr>
        <b/>
        <sz val="11"/>
        <color indexed="10"/>
        <rFont val="Garamond"/>
        <family val="1"/>
      </rPr>
      <t xml:space="preserve">
</t>
    </r>
    <r>
      <rPr>
        <sz val="11"/>
        <color indexed="59"/>
        <rFont val="Garamond"/>
        <family val="1"/>
      </rPr>
      <t xml:space="preserve">(4) Zamawiający dopuszcza kolec do nakłuwania typu spike o długości min. 64 mm. </t>
    </r>
    <r>
      <rPr>
        <b/>
        <sz val="11"/>
        <color indexed="10"/>
        <rFont val="Garamond"/>
        <family val="1"/>
      </rPr>
      <t xml:space="preserve">
</t>
    </r>
    <r>
      <rPr>
        <sz val="11"/>
        <color indexed="10"/>
        <rFont val="Garamond"/>
        <family val="1"/>
      </rPr>
      <t xml:space="preserve">(5) Zamawiający dopuszcza przyrządu do nakłuwania o długości 55 mm. </t>
    </r>
  </si>
  <si>
    <t xml:space="preserve">Zestaw zabiegowy do rozpoczęcia dializy NA PRZETOCE: serweta foliowo-bibułowa 50x35 cm (1 szt), rękawiczki nitrylowe wywijane M/S (2 szt), kompresy z gazy 7,5x7,5 cm (4 szt), jałowy, samoprzylepny opatrunek do mocowania kaniul z włókniny z wkładem chłonnym 8x5,8 cm (2 szt), przylepiec 2,5x2,0  cm paski długości 15 cm (2 szt) Zamawiający dopuszcza zestaw: kompresy z gazy 7,5x7,5 cm 8 warstw (6 szt), rękawiczki nitrylowe wywijane M/S (2 szt), serweta włókninowa 38x45 cm – 1 szt, przylepiec włókninowy 15x2,5 cm (4 szt), opatrunek włókninowy do mocowania kaniul z wycięciem i wkładem chłonnym zabezpieczającym miejsce wkłucia 6x8 cm – 2 szt. 
Zamawiający dopuszcza: serweta z laminatu podfoliowana 50x 35 cm (1 szt.), rękawiczniki nitrylowe teksturowane na całej powierzchni rozm. M/S - 2 szt., kompresy z włókniny bawełnianej 100% bawełna 4w, 7,5 x 7,5 cm- 4 szt., opatrunek do mocnowanie kaniul pakowany w zestawie w oddzielne opakowania 6x 8 cm - 2 szt., Przylepiec chirurgiczny włókninowy 2x15cm 2szt., całość zapakowane w opakowanie typu blister z 2 etykietami transferowymi do klejenia do dokumentacji.
</t>
  </si>
  <si>
    <r>
      <t xml:space="preserve">Zestaw zabiegowy do rozpoczęcia dializy: NA CEWNIKU – serweta foliowo-bibułowa 45x45 cm lub 38x45 cm (1 szt), rękawiczki nitrylowe wywijane M/S (4 szt) – kompresy z gazy 7,5x7,5 cm (8-10 szt), jałowy, samoprzylepny poliuretanowy opatrunek foliowy 10x12 cm (1 szt) osobno pakowany. 
Zamawiający dopuszcza: Zestaw do dializy przez cewnik (CVC) w opakowaniu typu podwójny blister z perforacją umożliwiającą oderwanie jednej z części, o składzie: Serweta z lamiantu podfoliowana z warstwą chłonną 50x35 cm i nacięciem na krótszym boku 1szt. Kompresy z włókniny 100% bawełnianej 6w 7,5x7,5cm 4szt. Przylepiec chirurgiczny włókninowy 1x15cm 1szt. Rękawice nitrylowe teksturowane na całej powierzchni rozmiar M lub S 4szt. jałowy, samoprzylepny poliuretanowy opatrunek foliowy 10x12 cm (1 szt) osobno pakowany.
</t>
    </r>
    <r>
      <rPr>
        <sz val="11"/>
        <color indexed="60"/>
        <rFont val="Garamond"/>
        <family val="1"/>
      </rPr>
      <t>Zamawiający dopuszcza serwety wykonanej z włókniny foliowanej polipropylenowo-polietylenowej, pozostałe parametry zgodnie z SIWZ.</t>
    </r>
  </si>
  <si>
    <r>
      <t xml:space="preserve">Zestaw do cewnikowania żył centralnych do hemodializy, zawierający: cewnik dwuświatłowy, poliuretanowy z powłoką antybakteryjną (chlorheksydyna i sulfadiazyna srebra), z miękką końcówką atraumatyczną, z przedłużeniami, które można ukierunkować w dowolną stronę, wprowadzany metodą Seldingera, przy pomocy prowadnicy z końcówką J i prostą, strzykawkę umożliwiającą wprowadzenie prowadnicy bez konieczności zdejmowania strzykawki. Skład zestawu:- prowadnica o średnicy 0,035 cala, długości minimum 60 cm, igła do nakłucia 18 GA/6,35 cm, igła punkcyjna w miękkiej kaniuli,  koreczki, igła do kontroli ciśnienia, rozszerzadło, skalpel, jednorazowa serweta jałowa. Cewnik 12 Fr/12 GA, 12 GA, długości 16 i 20 cm .
</t>
    </r>
    <r>
      <rPr>
        <sz val="11"/>
        <color indexed="60"/>
        <rFont val="Garamond"/>
        <family val="1"/>
      </rPr>
      <t>Zamawiający dopuszcza zestaw do cewnikowania żył centralnych do hemodializy, zawierający: cewnik dwuświatłowy, poliuretanowy, z miękką końcówką atraumatyczną, z przedłużeniami, które można ukierunkować w dowolną stronę, wprowadzany metodą Seldingera, przy pomocy prowadnicy z końcówką J i prostą. Skład zestawu:- prowadnica o średnicy 0,96mm, długości minimum 60 cm, igła do nakłucia 18 GA/7cm, igła punkcyjna, koreczki, rozszerzadło, jednorazowa serweta jałowa. Cewnik 11,5Fr długości 16 i 19,5 cm.</t>
    </r>
  </si>
  <si>
    <t>Zamawiający wymaga aby cewnik był kompatybilny z Zestawem wymiennym rozgałęziacza do nasadki powyższych cewników. W skład zestawu wchodzi: zespół rozgałęziacza dla cewników długości od 19cm do 50cm, adapter kompresyjny, tulejka kompresyjna plus zapasowa, zacisk cewnika, 2 kapturki luerlock</t>
  </si>
  <si>
    <r>
      <t xml:space="preserve">Dializatory z mikroondulowaną błoną polisulfonową high flux sterylizowane parą wodną lub promieniami gamma o powierzchni 1,6 m2. 
Zamawiający dopuszcza dializatory z membraną z polieterosulfonu. 
Zamawiający dopuszcza dializatory z błoną polinefronową.
Zamawiający dopuszcza dializatory z błoną helixonową.
</t>
    </r>
    <r>
      <rPr>
        <sz val="11"/>
        <color indexed="60"/>
        <rFont val="Garamond"/>
        <family val="1"/>
      </rPr>
      <t xml:space="preserve">Zamawiający dopuszcza dializatory o powierzchni 1,7m², pozostałe parametry zgodnie z SIWZ.
</t>
    </r>
    <r>
      <rPr>
        <sz val="11"/>
        <color indexed="56"/>
        <rFont val="Garamond"/>
        <family val="1"/>
      </rPr>
      <t>Zamawiający dopuszcza dializatory o powierzchni 1,7 m2 high flux, pozostałe parametry zgodnie z SIWZ.</t>
    </r>
  </si>
  <si>
    <t>Zamawiający wymaga aby układy rozdzielacza były kompatybilne z zestawem cewników o następujących parametrach: cewnik do długotrwałego dostępu do hemodializy, składający się z trzonu cewnika zakończonego końcówką w kształcie V oraz z oddzielnym zespołem rozgałęziacza, dokręcanym do końca trzonu cewnika.</t>
  </si>
  <si>
    <r>
      <t xml:space="preserve">Zestaw wymienny rozgałęziacza do nasadki </t>
    </r>
    <r>
      <rPr>
        <strike/>
        <sz val="11"/>
        <color indexed="60"/>
        <rFont val="Garamond"/>
        <family val="1"/>
      </rPr>
      <t>powyższych</t>
    </r>
    <r>
      <rPr>
        <sz val="11"/>
        <rFont val="Garamond"/>
        <family val="1"/>
      </rPr>
      <t xml:space="preserve"> cewników. W skład zestawu wchodzi: zespół rozgałęziacza dla cewników długości od 19cm do 50cm, adapter kompresyjny, tulejka kompresyjna plus zapasowa, zacisk cewnika, 2 kapturki luerlock</t>
    </r>
  </si>
  <si>
    <r>
      <t xml:space="preserve">Oświadczam, że oferuję </t>
    </r>
    <r>
      <rPr>
        <sz val="11"/>
        <color indexed="60"/>
        <rFont val="Garamond"/>
        <family val="1"/>
      </rPr>
      <t>powyższy produkt z minimum 15-miesięcznym terminem ważności</t>
    </r>
    <r>
      <rPr>
        <sz val="11"/>
        <color indexed="56"/>
        <rFont val="Garamond"/>
        <family val="1"/>
      </rPr>
      <t xml:space="preserve">. 
</t>
    </r>
  </si>
  <si>
    <r>
      <t xml:space="preserve">Dializatory z błoną poliaryletersulfonową high flux sterylizowane parą wodną lub promieniami gamma o powierzchni 1,4 m2. 
Zamawiający dopuszcza dializatory z błoną helixonową.
Zamawiający dopuszcza dializatory z membraną z polieterosulfonu.
Zamawiający dopuszcza dializatory z błoną polinefronową.
</t>
    </r>
    <r>
      <rPr>
        <sz val="11"/>
        <color indexed="60"/>
        <rFont val="Garamond"/>
        <family val="1"/>
      </rPr>
      <t xml:space="preserve">Zamawiający dopuszccza dializatory o powierzchni 1,5m², pozostałe parametry zgodnei z SIWZ.
</t>
    </r>
    <r>
      <rPr>
        <sz val="11"/>
        <color indexed="21"/>
        <rFont val="Garamond"/>
        <family val="1"/>
      </rPr>
      <t xml:space="preserve">Zamawiający dopuszcza dializatory wysokokoprzeprzepływowe „High-Flux” z najnowocześniejszej obecnie na rynku błony polysulfonowej, pozostałe parametry zgodnie z SIWZ.
</t>
    </r>
    <r>
      <rPr>
        <sz val="11"/>
        <color indexed="60"/>
        <rFont val="Garamond"/>
        <family val="1"/>
      </rPr>
      <t>Zamawiający dopuszcza dializator wysokoprzeprzepływowy „High-Flux” o powierzchni 1,3m</t>
    </r>
    <r>
      <rPr>
        <vertAlign val="superscript"/>
        <sz val="11"/>
        <color indexed="60"/>
        <rFont val="Garamond"/>
        <family val="1"/>
      </rPr>
      <t>2</t>
    </r>
    <r>
      <rPr>
        <sz val="11"/>
        <color indexed="60"/>
        <rFont val="Garamond"/>
        <family val="1"/>
      </rPr>
      <t>, pozostałe parametry zgodnie z SIWZ.</t>
    </r>
  </si>
  <si>
    <r>
      <t xml:space="preserve"> Dializatory z błoną poliaryletersulfonową high flux sterylizowane parą wodną lub promieniami gamma o powierzchni 1,8 m2.
Zamawiający dopuszcza dializatory z błoną helixonową.
Zamawiający dopuszcza dializatory z membraną z polieterosulfonu.
Zamawiający dopuszcza dializatory z błoną polinefronową
</t>
    </r>
    <r>
      <rPr>
        <sz val="11"/>
        <color indexed="60"/>
        <rFont val="Garamond"/>
        <family val="1"/>
      </rPr>
      <t xml:space="preserve">Zamawiający dopuszcza dializatory o powierzchni 1,9m², pozostałe parametry zgodnie z SIWZ.
</t>
    </r>
    <r>
      <rPr>
        <sz val="11"/>
        <color indexed="21"/>
        <rFont val="Garamond"/>
        <family val="1"/>
      </rPr>
      <t>Zamawiający dopuszcza dializatory wysokokoprzeprzepływowe „High-Flux” z najnowocześniejszej obecnie na rynku błony polysulfonowej, pozostałe parametry zgodnie z SIWZ.</t>
    </r>
  </si>
  <si>
    <r>
      <t xml:space="preserve">Dializatory z mikroondulowaną błoną polisulfonową high flux sterylizowane parą wodną lub promieniami gamma o powierzchni 1,8 m2. 
Zamawiający dopuszcza dializatory z membraną z polieterosulfonu.
Zamawiający dopuszcza dializatory z błoną polinefronową.
Zamawiający dopuszcza dializatory z błoną helixonową.
</t>
    </r>
    <r>
      <rPr>
        <sz val="11"/>
        <color indexed="60"/>
        <rFont val="Garamond"/>
        <family val="1"/>
      </rPr>
      <t>Zamawiający dopuszcza dializatory o powierzchni 1,9m², pozostale parametry zgodnie z SIWZ.</t>
    </r>
  </si>
  <si>
    <r>
      <t xml:space="preserve">Zestaw do cewnikowania żył centralnych do hemodializy, zawierający: cewnik trójświatłowy,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koreczki, igła do kontroli ciśnienia, rozszerzadło, skalpel, jednorazowa serweta jałowa. Cewnik 12 Fr/12 GA, 12 GA, 16 GA długości 16,20, 25 cm.
</t>
    </r>
    <r>
      <rPr>
        <sz val="11"/>
        <color indexed="56"/>
        <rFont val="Garamond"/>
        <family val="1"/>
      </rPr>
      <t>Zamawiający dopuszcza zestaw do cewnikownia żył centralnych do hemodializy o składzie i parametrach jak opisane w SIWZ, długości 25cm bez powłoki antybakteryjnej, przy zachowaniu wymogu zaoferowania cewników z powłoką antybakteryjną długości 16 i 20cm spełniających wszystkie pozostałe parametry.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</si>
</sst>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#,##0"/>
    <numFmt numFmtId="175" formatCode="#,##0.00\ &quot;zł&quot;"/>
  </numFmts>
  <fonts count="9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Garamond"/>
      <family val="1"/>
    </font>
    <font>
      <b/>
      <sz val="11"/>
      <color indexed="56"/>
      <name val="Garamond"/>
      <family val="1"/>
    </font>
    <font>
      <b/>
      <sz val="11"/>
      <color indexed="10"/>
      <name val="Garamond"/>
      <family val="1"/>
    </font>
    <font>
      <sz val="11"/>
      <color indexed="60"/>
      <name val="Garamond"/>
      <family val="1"/>
    </font>
    <font>
      <sz val="11"/>
      <color indexed="21"/>
      <name val="Garamond"/>
      <family val="1"/>
    </font>
    <font>
      <sz val="11"/>
      <color indexed="59"/>
      <name val="Garamond"/>
      <family val="1"/>
    </font>
    <font>
      <sz val="11"/>
      <color indexed="10"/>
      <name val="Garamond"/>
      <family val="1"/>
    </font>
    <font>
      <sz val="11"/>
      <color indexed="56"/>
      <name val="Garamond"/>
      <family val="1"/>
    </font>
    <font>
      <vertAlign val="superscript"/>
      <sz val="11"/>
      <color indexed="60"/>
      <name val="Garamond"/>
      <family val="1"/>
    </font>
    <font>
      <strike/>
      <sz val="11"/>
      <color indexed="6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i/>
      <sz val="11"/>
      <color indexed="8"/>
      <name val="Garamond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i/>
      <sz val="11"/>
      <color rgb="FF000000"/>
      <name val="Garamond"/>
      <family val="1"/>
    </font>
    <font>
      <sz val="11"/>
      <color theme="1"/>
      <name val="Garamond"/>
      <family val="1"/>
    </font>
    <font>
      <b/>
      <sz val="11"/>
      <color rgb="FF002060"/>
      <name val="Garamond"/>
      <family val="1"/>
    </font>
    <font>
      <b/>
      <sz val="11"/>
      <color rgb="FFFF0000"/>
      <name val="Garamond"/>
      <family val="1"/>
    </font>
    <font>
      <sz val="11"/>
      <color rgb="FFC00000"/>
      <name val="Garamond"/>
      <family val="1"/>
    </font>
    <font>
      <sz val="11"/>
      <color rgb="FF002060"/>
      <name val="Garamond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" fillId="3" borderId="0" applyNumberFormat="0" applyBorder="0" applyAlignment="0" applyProtection="0"/>
    <xf numFmtId="0" fontId="60" fillId="4" borderId="0" applyNumberFormat="0" applyBorder="0" applyAlignment="0" applyProtection="0"/>
    <xf numFmtId="0" fontId="6" fillId="5" borderId="0" applyNumberFormat="0" applyBorder="0" applyAlignment="0" applyProtection="0"/>
    <xf numFmtId="0" fontId="60" fillId="6" borderId="0" applyNumberFormat="0" applyBorder="0" applyAlignment="0" applyProtection="0"/>
    <xf numFmtId="0" fontId="6" fillId="7" borderId="0" applyNumberFormat="0" applyBorder="0" applyAlignment="0" applyProtection="0"/>
    <xf numFmtId="0" fontId="60" fillId="8" borderId="0" applyNumberFormat="0" applyBorder="0" applyAlignment="0" applyProtection="0"/>
    <xf numFmtId="0" fontId="6" fillId="9" borderId="0" applyNumberFormat="0" applyBorder="0" applyAlignment="0" applyProtection="0"/>
    <xf numFmtId="0" fontId="60" fillId="10" borderId="0" applyNumberFormat="0" applyBorder="0" applyAlignment="0" applyProtection="0"/>
    <xf numFmtId="0" fontId="6" fillId="11" borderId="0" applyNumberFormat="0" applyBorder="0" applyAlignment="0" applyProtection="0"/>
    <xf numFmtId="0" fontId="60" fillId="12" borderId="0" applyNumberFormat="0" applyBorder="0" applyAlignment="0" applyProtection="0"/>
    <xf numFmtId="0" fontId="6" fillId="13" borderId="0" applyNumberFormat="0" applyBorder="0" applyAlignment="0" applyProtection="0"/>
    <xf numFmtId="0" fontId="60" fillId="14" borderId="0" applyNumberFormat="0" applyBorder="0" applyAlignment="0" applyProtection="0"/>
    <xf numFmtId="0" fontId="6" fillId="15" borderId="0" applyNumberFormat="0" applyBorder="0" applyAlignment="0" applyProtection="0"/>
    <xf numFmtId="0" fontId="60" fillId="16" borderId="0" applyNumberFormat="0" applyBorder="0" applyAlignment="0" applyProtection="0"/>
    <xf numFmtId="0" fontId="6" fillId="17" borderId="0" applyNumberFormat="0" applyBorder="0" applyAlignment="0" applyProtection="0"/>
    <xf numFmtId="0" fontId="60" fillId="18" borderId="0" applyNumberFormat="0" applyBorder="0" applyAlignment="0" applyProtection="0"/>
    <xf numFmtId="0" fontId="6" fillId="19" borderId="0" applyNumberFormat="0" applyBorder="0" applyAlignment="0" applyProtection="0"/>
    <xf numFmtId="0" fontId="60" fillId="20" borderId="0" applyNumberFormat="0" applyBorder="0" applyAlignment="0" applyProtection="0"/>
    <xf numFmtId="0" fontId="6" fillId="9" borderId="0" applyNumberFormat="0" applyBorder="0" applyAlignment="0" applyProtection="0"/>
    <xf numFmtId="0" fontId="60" fillId="21" borderId="0" applyNumberFormat="0" applyBorder="0" applyAlignment="0" applyProtection="0"/>
    <xf numFmtId="0" fontId="6" fillId="15" borderId="0" applyNumberFormat="0" applyBorder="0" applyAlignment="0" applyProtection="0"/>
    <xf numFmtId="0" fontId="60" fillId="22" borderId="0" applyNumberFormat="0" applyBorder="0" applyAlignment="0" applyProtection="0"/>
    <xf numFmtId="0" fontId="6" fillId="23" borderId="0" applyNumberFormat="0" applyBorder="0" applyAlignment="0" applyProtection="0"/>
    <xf numFmtId="0" fontId="61" fillId="24" borderId="0" applyNumberFormat="0" applyBorder="0" applyAlignment="0" applyProtection="0"/>
    <xf numFmtId="0" fontId="7" fillId="25" borderId="0" applyNumberFormat="0" applyBorder="0" applyAlignment="0" applyProtection="0"/>
    <xf numFmtId="0" fontId="61" fillId="26" borderId="0" applyNumberFormat="0" applyBorder="0" applyAlignment="0" applyProtection="0"/>
    <xf numFmtId="0" fontId="7" fillId="17" borderId="0" applyNumberFormat="0" applyBorder="0" applyAlignment="0" applyProtection="0"/>
    <xf numFmtId="0" fontId="61" fillId="27" borderId="0" applyNumberFormat="0" applyBorder="0" applyAlignment="0" applyProtection="0"/>
    <xf numFmtId="0" fontId="7" fillId="19" borderId="0" applyNumberFormat="0" applyBorder="0" applyAlignment="0" applyProtection="0"/>
    <xf numFmtId="0" fontId="61" fillId="28" borderId="0" applyNumberFormat="0" applyBorder="0" applyAlignment="0" applyProtection="0"/>
    <xf numFmtId="0" fontId="7" fillId="29" borderId="0" applyNumberFormat="0" applyBorder="0" applyAlignment="0" applyProtection="0"/>
    <xf numFmtId="0" fontId="61" fillId="30" borderId="0" applyNumberFormat="0" applyBorder="0" applyAlignment="0" applyProtection="0"/>
    <xf numFmtId="0" fontId="7" fillId="31" borderId="0" applyNumberFormat="0" applyBorder="0" applyAlignment="0" applyProtection="0"/>
    <xf numFmtId="0" fontId="61" fillId="32" borderId="0" applyNumberFormat="0" applyBorder="0" applyAlignment="0" applyProtection="0"/>
    <xf numFmtId="0" fontId="7" fillId="33" borderId="0" applyNumberFormat="0" applyBorder="0" applyAlignment="0" applyProtection="0"/>
    <xf numFmtId="0" fontId="61" fillId="34" borderId="0" applyNumberFormat="0" applyBorder="0" applyAlignment="0" applyProtection="0"/>
    <xf numFmtId="0" fontId="7" fillId="35" borderId="0" applyNumberFormat="0" applyBorder="0" applyAlignment="0" applyProtection="0"/>
    <xf numFmtId="0" fontId="61" fillId="36" borderId="0" applyNumberFormat="0" applyBorder="0" applyAlignment="0" applyProtection="0"/>
    <xf numFmtId="0" fontId="7" fillId="37" borderId="0" applyNumberFormat="0" applyBorder="0" applyAlignment="0" applyProtection="0"/>
    <xf numFmtId="0" fontId="61" fillId="38" borderId="0" applyNumberFormat="0" applyBorder="0" applyAlignment="0" applyProtection="0"/>
    <xf numFmtId="0" fontId="7" fillId="39" borderId="0" applyNumberFormat="0" applyBorder="0" applyAlignment="0" applyProtection="0"/>
    <xf numFmtId="0" fontId="61" fillId="40" borderId="0" applyNumberFormat="0" applyBorder="0" applyAlignment="0" applyProtection="0"/>
    <xf numFmtId="0" fontId="7" fillId="29" borderId="0" applyNumberFormat="0" applyBorder="0" applyAlignment="0" applyProtection="0"/>
    <xf numFmtId="0" fontId="61" fillId="41" borderId="0" applyNumberFormat="0" applyBorder="0" applyAlignment="0" applyProtection="0"/>
    <xf numFmtId="0" fontId="7" fillId="31" borderId="0" applyNumberFormat="0" applyBorder="0" applyAlignment="0" applyProtection="0"/>
    <xf numFmtId="0" fontId="61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62" fillId="44" borderId="1" applyNumberFormat="0" applyAlignment="0" applyProtection="0"/>
    <xf numFmtId="0" fontId="8" fillId="13" borderId="2" applyNumberFormat="0" applyAlignment="0" applyProtection="0"/>
    <xf numFmtId="0" fontId="63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64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13" fillId="0" borderId="6" applyNumberFormat="0" applyFill="0" applyAlignment="0" applyProtection="0"/>
    <xf numFmtId="0" fontId="67" fillId="48" borderId="7" applyNumberFormat="0" applyAlignment="0" applyProtection="0"/>
    <xf numFmtId="0" fontId="14" fillId="49" borderId="8" applyNumberFormat="0" applyAlignment="0" applyProtection="0"/>
    <xf numFmtId="0" fontId="68" fillId="0" borderId="9" applyNumberFormat="0" applyFill="0" applyAlignment="0" applyProtection="0"/>
    <xf numFmtId="0" fontId="15" fillId="0" borderId="10" applyNumberFormat="0" applyFill="0" applyAlignment="0" applyProtection="0"/>
    <xf numFmtId="0" fontId="69" fillId="0" borderId="11" applyNumberFormat="0" applyFill="0" applyAlignment="0" applyProtection="0"/>
    <xf numFmtId="0" fontId="16" fillId="0" borderId="12" applyNumberFormat="0" applyFill="0" applyAlignment="0" applyProtection="0"/>
    <xf numFmtId="0" fontId="70" fillId="0" borderId="13" applyNumberFormat="0" applyFill="0" applyAlignment="0" applyProtection="0"/>
    <xf numFmtId="0" fontId="17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5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76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51" borderId="0" applyBorder="0" applyProtection="0">
      <alignment/>
    </xf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83" fillId="55" borderId="19" xfId="0" applyFont="1" applyFill="1" applyBorder="1" applyAlignment="1" applyProtection="1">
      <alignment horizontal="left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0" fontId="84" fillId="57" borderId="0" xfId="188" applyFont="1" applyFill="1" applyAlignment="1" applyProtection="1">
      <alignment horizontal="left" vertical="center" wrapText="1"/>
      <protection locked="0"/>
    </xf>
    <xf numFmtId="0" fontId="85" fillId="0" borderId="0" xfId="188" applyFont="1">
      <alignment/>
      <protection/>
    </xf>
    <xf numFmtId="0" fontId="85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right" vertical="top"/>
      <protection locked="0"/>
    </xf>
    <xf numFmtId="0" fontId="3" fillId="55" borderId="19" xfId="0" applyFont="1" applyFill="1" applyBorder="1" applyAlignment="1" applyProtection="1">
      <alignment vertical="center" wrapText="1"/>
      <protection locked="0"/>
    </xf>
    <xf numFmtId="44" fontId="3" fillId="55" borderId="19" xfId="0" applyNumberFormat="1" applyFont="1" applyFill="1" applyBorder="1" applyAlignment="1" applyProtection="1">
      <alignment vertical="center" wrapText="1"/>
      <protection locked="0"/>
    </xf>
    <xf numFmtId="44" fontId="3" fillId="0" borderId="19" xfId="0" applyNumberFormat="1" applyFont="1" applyFill="1" applyBorder="1" applyAlignment="1" applyProtection="1">
      <alignment vertical="center" wrapText="1"/>
      <protection locked="0"/>
    </xf>
    <xf numFmtId="0" fontId="3" fillId="55" borderId="0" xfId="0" applyFont="1" applyFill="1" applyBorder="1" applyAlignment="1" applyProtection="1">
      <alignment vertical="center" wrapText="1"/>
      <protection locked="0"/>
    </xf>
    <xf numFmtId="44" fontId="3" fillId="55" borderId="0" xfId="0" applyNumberFormat="1" applyFont="1" applyFill="1" applyBorder="1" applyAlignment="1" applyProtection="1">
      <alignment vertical="center" wrapText="1"/>
      <protection locked="0"/>
    </xf>
    <xf numFmtId="44" fontId="3" fillId="0" borderId="0" xfId="0" applyNumberFormat="1" applyFont="1" applyFill="1" applyBorder="1" applyAlignment="1" applyProtection="1">
      <alignment vertical="center" wrapText="1"/>
      <protection locked="0"/>
    </xf>
    <xf numFmtId="44" fontId="85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top" wrapText="1"/>
      <protection locked="0"/>
    </xf>
    <xf numFmtId="3" fontId="8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5" fillId="0" borderId="19" xfId="0" applyFont="1" applyFill="1" applyBorder="1" applyAlignment="1" applyProtection="1">
      <alignment horizontal="center" vertical="center" wrapText="1"/>
      <protection locked="0"/>
    </xf>
    <xf numFmtId="0" fontId="86" fillId="57" borderId="0" xfId="188" applyFont="1" applyFill="1" applyAlignment="1" applyProtection="1">
      <alignment horizontal="left" vertical="center" wrapText="1"/>
      <protection locked="0"/>
    </xf>
    <xf numFmtId="0" fontId="82" fillId="58" borderId="19" xfId="131" applyFont="1" applyFill="1" applyBorder="1" applyAlignment="1">
      <alignment horizontal="center" vertical="center"/>
      <protection/>
    </xf>
    <xf numFmtId="0" fontId="3" fillId="58" borderId="19" xfId="0" applyFont="1" applyFill="1" applyBorder="1" applyAlignment="1">
      <alignment horizontal="left" vertical="center" wrapText="1"/>
    </xf>
    <xf numFmtId="3" fontId="85" fillId="58" borderId="19" xfId="0" applyNumberFormat="1" applyFont="1" applyFill="1" applyBorder="1" applyAlignment="1">
      <alignment horizontal="center" vertical="center" wrapText="1"/>
    </xf>
    <xf numFmtId="3" fontId="3" fillId="58" borderId="19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3" fontId="4" fillId="2" borderId="25" xfId="0" applyNumberFormat="1" applyFont="1" applyFill="1" applyBorder="1" applyAlignment="1" applyProtection="1">
      <alignment horizontal="left" vertical="top" wrapText="1"/>
      <protection locked="0"/>
    </xf>
    <xf numFmtId="3" fontId="4" fillId="2" borderId="26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horizontal="right" vertical="top" wrapText="1"/>
      <protection locked="0"/>
    </xf>
    <xf numFmtId="0" fontId="86" fillId="57" borderId="0" xfId="188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88" fillId="57" borderId="0" xfId="188" applyFont="1" applyFill="1" applyAlignment="1" applyProtection="1">
      <alignment horizontal="left" vertical="center" wrapText="1"/>
      <protection locked="0"/>
    </xf>
    <xf numFmtId="0" fontId="88" fillId="0" borderId="0" xfId="0" applyFont="1" applyFill="1" applyAlignment="1" applyProtection="1">
      <alignment horizontal="left" vertical="top" wrapText="1"/>
      <protection locked="0"/>
    </xf>
    <xf numFmtId="0" fontId="89" fillId="0" borderId="0" xfId="0" applyFont="1" applyFill="1" applyAlignment="1" applyProtection="1">
      <alignment horizontal="left" vertical="top" wrapText="1"/>
      <protection locked="0"/>
    </xf>
    <xf numFmtId="0" fontId="89" fillId="57" borderId="0" xfId="188" applyFont="1" applyFill="1" applyAlignment="1" applyProtection="1">
      <alignment horizontal="left" vertical="center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71"/>
  <sheetViews>
    <sheetView showGridLines="0" view="pageBreakPreview" zoomScaleNormal="130" zoomScaleSheetLayoutView="100" zoomScalePageLayoutView="115" workbookViewId="0" topLeftCell="A40">
      <selection activeCell="C10" sqref="C10:D10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7.7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41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65</v>
      </c>
      <c r="E4" s="5"/>
    </row>
    <row r="5" ht="18" customHeight="1">
      <c r="E5" s="5"/>
    </row>
    <row r="6" spans="2:6" ht="28.5" customHeight="1">
      <c r="B6" s="75" t="s">
        <v>58</v>
      </c>
      <c r="C6" s="93" t="s">
        <v>109</v>
      </c>
      <c r="D6" s="93"/>
      <c r="E6" s="6"/>
      <c r="F6" s="7"/>
    </row>
    <row r="7" ht="14.25" customHeight="1"/>
    <row r="8" spans="2:5" ht="23.25" customHeight="1">
      <c r="B8" s="9" t="s">
        <v>23</v>
      </c>
      <c r="C8" s="96"/>
      <c r="D8" s="86"/>
      <c r="E8" s="5"/>
    </row>
    <row r="9" spans="2:5" ht="31.5" customHeight="1">
      <c r="B9" s="9" t="s">
        <v>28</v>
      </c>
      <c r="C9" s="97"/>
      <c r="D9" s="98"/>
      <c r="E9" s="5"/>
    </row>
    <row r="10" spans="2:5" ht="18" customHeight="1">
      <c r="B10" s="9" t="s">
        <v>22</v>
      </c>
      <c r="C10" s="94"/>
      <c r="D10" s="95"/>
      <c r="E10" s="5"/>
    </row>
    <row r="11" spans="2:5" ht="18" customHeight="1">
      <c r="B11" s="9" t="s">
        <v>30</v>
      </c>
      <c r="C11" s="94"/>
      <c r="D11" s="95"/>
      <c r="E11" s="5"/>
    </row>
    <row r="12" spans="2:5" ht="18" customHeight="1">
      <c r="B12" s="9" t="s">
        <v>31</v>
      </c>
      <c r="C12" s="94"/>
      <c r="D12" s="95"/>
      <c r="E12" s="5"/>
    </row>
    <row r="13" spans="2:5" ht="18" customHeight="1">
      <c r="B13" s="9" t="s">
        <v>32</v>
      </c>
      <c r="C13" s="94"/>
      <c r="D13" s="95"/>
      <c r="E13" s="5"/>
    </row>
    <row r="14" spans="2:5" ht="18" customHeight="1">
      <c r="B14" s="9" t="s">
        <v>33</v>
      </c>
      <c r="C14" s="94"/>
      <c r="D14" s="95"/>
      <c r="E14" s="5"/>
    </row>
    <row r="15" spans="2:5" ht="18" customHeight="1">
      <c r="B15" s="9" t="s">
        <v>34</v>
      </c>
      <c r="C15" s="94"/>
      <c r="D15" s="95"/>
      <c r="E15" s="5"/>
    </row>
    <row r="16" spans="2:5" ht="18" customHeight="1">
      <c r="B16" s="9" t="s">
        <v>35</v>
      </c>
      <c r="C16" s="94"/>
      <c r="D16" s="95"/>
      <c r="E16" s="5"/>
    </row>
    <row r="17" spans="3:5" ht="18" customHeight="1">
      <c r="C17" s="5"/>
      <c r="D17" s="10"/>
      <c r="E17" s="5"/>
    </row>
    <row r="18" spans="1:5" ht="18" customHeight="1">
      <c r="A18" s="5" t="s">
        <v>46</v>
      </c>
      <c r="B18" s="101" t="s">
        <v>29</v>
      </c>
      <c r="C18" s="102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76" t="s">
        <v>9</v>
      </c>
      <c r="C20" s="105" t="s">
        <v>0</v>
      </c>
      <c r="D20" s="106"/>
    </row>
    <row r="21" spans="1:4" ht="18" customHeight="1">
      <c r="A21" s="50"/>
      <c r="B21" s="12" t="s">
        <v>15</v>
      </c>
      <c r="C21" s="99">
        <f>'Zał. nr 1a - część 1'!F7</f>
        <v>0</v>
      </c>
      <c r="D21" s="100"/>
    </row>
    <row r="22" spans="1:4" ht="18" customHeight="1">
      <c r="A22" s="50"/>
      <c r="B22" s="13" t="s">
        <v>16</v>
      </c>
      <c r="C22" s="103">
        <f>'Zał. nr 1a - część 2'!F7</f>
        <v>0</v>
      </c>
      <c r="D22" s="104"/>
    </row>
    <row r="23" spans="1:4" ht="18" customHeight="1">
      <c r="A23" s="50"/>
      <c r="B23" s="12" t="s">
        <v>17</v>
      </c>
      <c r="C23" s="103">
        <f>'Zał. nr 1a - część 3'!F7</f>
        <v>0</v>
      </c>
      <c r="D23" s="104"/>
    </row>
    <row r="24" spans="1:4" ht="18" customHeight="1">
      <c r="A24" s="50"/>
      <c r="B24" s="13" t="s">
        <v>18</v>
      </c>
      <c r="C24" s="103">
        <f>'Zał. nr 1a - część 4'!F7</f>
        <v>0</v>
      </c>
      <c r="D24" s="104"/>
    </row>
    <row r="25" spans="1:4" ht="18" customHeight="1">
      <c r="A25" s="50"/>
      <c r="B25" s="12" t="s">
        <v>19</v>
      </c>
      <c r="C25" s="103">
        <f>'Zał. nr 1a - część 5'!F7</f>
        <v>0</v>
      </c>
      <c r="D25" s="104"/>
    </row>
    <row r="26" spans="1:4" ht="18" customHeight="1">
      <c r="A26" s="50"/>
      <c r="B26" s="13" t="s">
        <v>55</v>
      </c>
      <c r="C26" s="103">
        <f>'Zał. nr 1a - część 6'!F7</f>
        <v>0</v>
      </c>
      <c r="D26" s="104"/>
    </row>
    <row r="27" spans="1:4" ht="18" customHeight="1">
      <c r="A27" s="50"/>
      <c r="B27" s="12" t="s">
        <v>56</v>
      </c>
      <c r="C27" s="103">
        <f>'Zał. nr 1a - część 7'!F7</f>
        <v>0</v>
      </c>
      <c r="D27" s="104"/>
    </row>
    <row r="28" spans="1:4" ht="18" customHeight="1">
      <c r="A28" s="50"/>
      <c r="B28" s="13" t="s">
        <v>59</v>
      </c>
      <c r="C28" s="103">
        <f>'Zał. nr 1a - część 8'!F7</f>
        <v>0</v>
      </c>
      <c r="D28" s="104"/>
    </row>
    <row r="29" spans="1:4" ht="18" customHeight="1">
      <c r="A29" s="50"/>
      <c r="B29" s="12" t="s">
        <v>61</v>
      </c>
      <c r="C29" s="103">
        <f>'Zał. nr 1a - część 10'!F7</f>
        <v>0</v>
      </c>
      <c r="D29" s="104"/>
    </row>
    <row r="30" spans="1:4" ht="18" customHeight="1">
      <c r="A30" s="50"/>
      <c r="B30" s="13" t="s">
        <v>62</v>
      </c>
      <c r="C30" s="103">
        <f>'Zał. nr 1a - część 10'!F7</f>
        <v>0</v>
      </c>
      <c r="D30" s="104"/>
    </row>
    <row r="31" spans="1:4" ht="18" customHeight="1">
      <c r="A31" s="50"/>
      <c r="B31" s="12" t="s">
        <v>63</v>
      </c>
      <c r="C31" s="103">
        <f>'Zał. nr 1a - część 11'!F7</f>
        <v>0</v>
      </c>
      <c r="D31" s="104"/>
    </row>
    <row r="32" spans="1:4" ht="18" customHeight="1">
      <c r="A32" s="50"/>
      <c r="B32" s="13" t="s">
        <v>64</v>
      </c>
      <c r="C32" s="103">
        <f>'Zał. nr 1a - część 12'!F7</f>
        <v>0</v>
      </c>
      <c r="D32" s="104"/>
    </row>
    <row r="33" spans="1:4" ht="18" customHeight="1">
      <c r="A33" s="50"/>
      <c r="B33" s="12" t="s">
        <v>89</v>
      </c>
      <c r="C33" s="103">
        <f>'Zał. nr 1a - część 13'!F7</f>
        <v>0</v>
      </c>
      <c r="D33" s="104"/>
    </row>
    <row r="34" spans="1:4" ht="18" customHeight="1">
      <c r="A34" s="50"/>
      <c r="B34" s="13" t="s">
        <v>90</v>
      </c>
      <c r="C34" s="99">
        <f>'Zał. nr 1a - część 14'!F7</f>
        <v>0</v>
      </c>
      <c r="D34" s="100"/>
    </row>
    <row r="35" spans="1:4" ht="18" customHeight="1">
      <c r="A35" s="50"/>
      <c r="B35" s="12" t="s">
        <v>91</v>
      </c>
      <c r="C35" s="99">
        <f>'Zał. nr 1a - część 15'!F7</f>
        <v>0</v>
      </c>
      <c r="D35" s="100"/>
    </row>
    <row r="36" spans="1:4" ht="18" customHeight="1">
      <c r="A36" s="50"/>
      <c r="B36" s="13" t="s">
        <v>92</v>
      </c>
      <c r="C36" s="99">
        <f>'Zał. nr 1a - część 16'!F7</f>
        <v>0</v>
      </c>
      <c r="D36" s="100"/>
    </row>
    <row r="37" spans="1:4" ht="18" customHeight="1">
      <c r="A37" s="50"/>
      <c r="B37" s="12" t="s">
        <v>93</v>
      </c>
      <c r="C37" s="99">
        <f>'Zał. nr 1a - część 17'!F7</f>
        <v>0</v>
      </c>
      <c r="D37" s="100"/>
    </row>
    <row r="38" spans="1:4" ht="18" customHeight="1">
      <c r="A38" s="50"/>
      <c r="B38" s="13" t="s">
        <v>94</v>
      </c>
      <c r="C38" s="99">
        <f>'Zał. nr 1a - część 18'!F7</f>
        <v>0</v>
      </c>
      <c r="D38" s="100"/>
    </row>
    <row r="39" spans="1:4" ht="18" customHeight="1">
      <c r="A39" s="50"/>
      <c r="B39" s="12" t="s">
        <v>95</v>
      </c>
      <c r="C39" s="103">
        <f>'Zał. nr 1a - część 19'!F7</f>
        <v>0</v>
      </c>
      <c r="D39" s="104"/>
    </row>
    <row r="40" spans="1:4" ht="18" customHeight="1">
      <c r="A40" s="50"/>
      <c r="B40" s="13" t="s">
        <v>96</v>
      </c>
      <c r="C40" s="103">
        <f>'Zał. nr 1a - część 20'!F7</f>
        <v>0</v>
      </c>
      <c r="D40" s="104"/>
    </row>
    <row r="41" spans="1:4" ht="18" customHeight="1">
      <c r="A41" s="50"/>
      <c r="B41" s="12" t="s">
        <v>97</v>
      </c>
      <c r="C41" s="103">
        <f>'Zał. nr 1a - część 21'!F7</f>
        <v>0</v>
      </c>
      <c r="D41" s="104"/>
    </row>
    <row r="42" spans="1:4" ht="18" customHeight="1">
      <c r="A42" s="50"/>
      <c r="B42" s="13" t="s">
        <v>98</v>
      </c>
      <c r="C42" s="99">
        <f>'Zał. nr 1a - część 22'!F7</f>
        <v>0</v>
      </c>
      <c r="D42" s="100"/>
    </row>
    <row r="43" spans="1:4" ht="18" customHeight="1">
      <c r="A43" s="50"/>
      <c r="B43" s="40"/>
      <c r="C43" s="43"/>
      <c r="D43" s="44"/>
    </row>
    <row r="44" spans="1:4" ht="75" customHeight="1">
      <c r="A44" s="50" t="s">
        <v>47</v>
      </c>
      <c r="B44" s="112" t="s">
        <v>57</v>
      </c>
      <c r="C44" s="112"/>
      <c r="D44" s="112"/>
    </row>
    <row r="45" spans="1:4" ht="15" customHeight="1">
      <c r="A45" s="50"/>
      <c r="B45" s="40"/>
      <c r="C45" s="41"/>
      <c r="D45" s="41"/>
    </row>
    <row r="46" spans="1:5" ht="21" customHeight="1">
      <c r="A46" s="5" t="s">
        <v>48</v>
      </c>
      <c r="B46" s="102" t="s">
        <v>26</v>
      </c>
      <c r="C46" s="101"/>
      <c r="D46" s="111"/>
      <c r="E46" s="14"/>
    </row>
    <row r="47" spans="1:6" ht="38.25" customHeight="1">
      <c r="A47" s="5" t="s">
        <v>49</v>
      </c>
      <c r="B47" s="107" t="s">
        <v>115</v>
      </c>
      <c r="C47" s="107"/>
      <c r="D47" s="107"/>
      <c r="E47" s="15"/>
      <c r="F47" s="7"/>
    </row>
    <row r="48" spans="1:5" s="16" customFormat="1" ht="52.5" customHeight="1">
      <c r="A48" s="5" t="s">
        <v>50</v>
      </c>
      <c r="B48" s="108" t="s">
        <v>99</v>
      </c>
      <c r="C48" s="108"/>
      <c r="D48" s="108"/>
      <c r="E48" s="17"/>
    </row>
    <row r="49" spans="1:6" ht="40.5" customHeight="1">
      <c r="A49" s="5" t="s">
        <v>51</v>
      </c>
      <c r="B49" s="108" t="s">
        <v>13</v>
      </c>
      <c r="C49" s="109"/>
      <c r="D49" s="109"/>
      <c r="E49" s="14"/>
      <c r="F49" s="7"/>
    </row>
    <row r="50" spans="1:6" ht="27.75" customHeight="1">
      <c r="A50" s="5" t="s">
        <v>52</v>
      </c>
      <c r="B50" s="101" t="s">
        <v>20</v>
      </c>
      <c r="C50" s="102"/>
      <c r="D50" s="102"/>
      <c r="E50" s="14"/>
      <c r="F50" s="7"/>
    </row>
    <row r="51" spans="1:6" ht="39.75" customHeight="1">
      <c r="A51" s="5" t="s">
        <v>53</v>
      </c>
      <c r="B51" s="108" t="s">
        <v>21</v>
      </c>
      <c r="C51" s="109"/>
      <c r="D51" s="109"/>
      <c r="E51" s="14"/>
      <c r="F51" s="7"/>
    </row>
    <row r="52" spans="1:6" ht="93.75" customHeight="1">
      <c r="A52" s="5" t="s">
        <v>54</v>
      </c>
      <c r="B52" s="108" t="s">
        <v>42</v>
      </c>
      <c r="C52" s="110"/>
      <c r="D52" s="110"/>
      <c r="E52" s="14"/>
      <c r="F52" s="7"/>
    </row>
    <row r="53" spans="1:5" ht="18" customHeight="1">
      <c r="A53" s="5" t="s">
        <v>60</v>
      </c>
      <c r="B53" s="7" t="s">
        <v>1</v>
      </c>
      <c r="C53" s="7"/>
      <c r="D53" s="1"/>
      <c r="E53" s="18"/>
    </row>
    <row r="54" spans="2:5" ht="11.25" customHeight="1">
      <c r="B54" s="7"/>
      <c r="C54" s="7"/>
      <c r="D54" s="19"/>
      <c r="E54" s="18"/>
    </row>
    <row r="55" spans="2:5" ht="18" customHeight="1">
      <c r="B55" s="88" t="s">
        <v>11</v>
      </c>
      <c r="C55" s="92"/>
      <c r="D55" s="89"/>
      <c r="E55" s="18"/>
    </row>
    <row r="56" spans="2:5" ht="18" customHeight="1">
      <c r="B56" s="88" t="s">
        <v>2</v>
      </c>
      <c r="C56" s="89"/>
      <c r="D56" s="8"/>
      <c r="E56" s="18"/>
    </row>
    <row r="57" spans="2:5" ht="18" customHeight="1">
      <c r="B57" s="90"/>
      <c r="C57" s="91"/>
      <c r="D57" s="8"/>
      <c r="E57" s="18"/>
    </row>
    <row r="58" spans="2:5" ht="18" customHeight="1">
      <c r="B58" s="90"/>
      <c r="C58" s="91"/>
      <c r="D58" s="8"/>
      <c r="E58" s="18"/>
    </row>
    <row r="59" spans="2:5" ht="18" customHeight="1">
      <c r="B59" s="90"/>
      <c r="C59" s="91"/>
      <c r="D59" s="8"/>
      <c r="E59" s="18"/>
    </row>
    <row r="60" spans="2:5" ht="15" customHeight="1">
      <c r="B60" s="21" t="s">
        <v>4</v>
      </c>
      <c r="C60" s="21"/>
      <c r="D60" s="19"/>
      <c r="E60" s="18"/>
    </row>
    <row r="61" spans="2:5" ht="18" customHeight="1">
      <c r="B61" s="88" t="s">
        <v>12</v>
      </c>
      <c r="C61" s="92"/>
      <c r="D61" s="89"/>
      <c r="E61" s="18"/>
    </row>
    <row r="62" spans="2:5" ht="18" customHeight="1">
      <c r="B62" s="22" t="s">
        <v>2</v>
      </c>
      <c r="C62" s="20" t="s">
        <v>3</v>
      </c>
      <c r="D62" s="23" t="s">
        <v>5</v>
      </c>
      <c r="E62" s="18"/>
    </row>
    <row r="63" spans="2:5" ht="18" customHeight="1">
      <c r="B63" s="24"/>
      <c r="C63" s="20"/>
      <c r="D63" s="25"/>
      <c r="E63" s="18"/>
    </row>
    <row r="64" spans="2:5" ht="18" customHeight="1">
      <c r="B64" s="24"/>
      <c r="C64" s="20"/>
      <c r="D64" s="25"/>
      <c r="E64" s="18"/>
    </row>
    <row r="65" spans="2:5" ht="18" customHeight="1">
      <c r="B65" s="21"/>
      <c r="C65" s="21"/>
      <c r="D65" s="19"/>
      <c r="E65" s="18"/>
    </row>
    <row r="66" spans="2:5" ht="18" customHeight="1">
      <c r="B66" s="88" t="s">
        <v>14</v>
      </c>
      <c r="C66" s="92"/>
      <c r="D66" s="89"/>
      <c r="E66" s="18"/>
    </row>
    <row r="67" spans="2:4" ht="18" customHeight="1">
      <c r="B67" s="87" t="s">
        <v>6</v>
      </c>
      <c r="C67" s="87"/>
      <c r="D67" s="8"/>
    </row>
    <row r="68" spans="2:4" ht="25.5" customHeight="1">
      <c r="B68" s="86"/>
      <c r="C68" s="86"/>
      <c r="D68" s="8"/>
    </row>
    <row r="69" ht="18" customHeight="1"/>
    <row r="70" ht="18" customHeight="1"/>
    <row r="71" ht="18" customHeight="1">
      <c r="D71" s="1"/>
    </row>
  </sheetData>
  <sheetProtection/>
  <mergeCells count="51">
    <mergeCell ref="C39:D39"/>
    <mergeCell ref="C40:D40"/>
    <mergeCell ref="C41:D41"/>
    <mergeCell ref="C28:D28"/>
    <mergeCell ref="C29:D29"/>
    <mergeCell ref="C30:D30"/>
    <mergeCell ref="C31:D31"/>
    <mergeCell ref="C32:D32"/>
    <mergeCell ref="C33:D33"/>
    <mergeCell ref="C24:D24"/>
    <mergeCell ref="C25:D25"/>
    <mergeCell ref="C26:D26"/>
    <mergeCell ref="B44:D44"/>
    <mergeCell ref="C36:D36"/>
    <mergeCell ref="C37:D37"/>
    <mergeCell ref="C38:D38"/>
    <mergeCell ref="C35:D35"/>
    <mergeCell ref="C42:D42"/>
    <mergeCell ref="C27:D27"/>
    <mergeCell ref="B55:D55"/>
    <mergeCell ref="B47:D47"/>
    <mergeCell ref="B49:D49"/>
    <mergeCell ref="B52:D52"/>
    <mergeCell ref="B46:D46"/>
    <mergeCell ref="B51:D51"/>
    <mergeCell ref="B50:D50"/>
    <mergeCell ref="B48:D48"/>
    <mergeCell ref="C13:D13"/>
    <mergeCell ref="C21:D21"/>
    <mergeCell ref="B18:C18"/>
    <mergeCell ref="C22:D22"/>
    <mergeCell ref="C23:D23"/>
    <mergeCell ref="C20:D20"/>
    <mergeCell ref="C6:D6"/>
    <mergeCell ref="C11:D11"/>
    <mergeCell ref="C8:D8"/>
    <mergeCell ref="C9:D9"/>
    <mergeCell ref="C10:D10"/>
    <mergeCell ref="C34:D34"/>
    <mergeCell ref="C15:D15"/>
    <mergeCell ref="C12:D12"/>
    <mergeCell ref="C14:D14"/>
    <mergeCell ref="C16:D16"/>
    <mergeCell ref="B68:C68"/>
    <mergeCell ref="B67:C67"/>
    <mergeCell ref="B56:C56"/>
    <mergeCell ref="B57:C57"/>
    <mergeCell ref="B59:C59"/>
    <mergeCell ref="B66:D66"/>
    <mergeCell ref="B61:D61"/>
    <mergeCell ref="B58:C58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6"/>
  <sheetViews>
    <sheetView showGridLines="0" view="pageBreakPreview" zoomScale="130" zoomScaleSheetLayoutView="130" zoomScalePageLayoutView="85" workbookViewId="0" topLeftCell="A1">
      <selection activeCell="B15" sqref="B15:H1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9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SUM(H10:H13)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41.25" customHeight="1">
      <c r="A10" s="48">
        <v>1</v>
      </c>
      <c r="B10" s="78" t="s">
        <v>102</v>
      </c>
      <c r="C10" s="77">
        <v>30000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spans="1:8" s="46" customFormat="1" ht="36.75" customHeight="1">
      <c r="A11" s="81">
        <v>2</v>
      </c>
      <c r="B11" s="82" t="s">
        <v>101</v>
      </c>
      <c r="C11" s="83">
        <v>30000</v>
      </c>
      <c r="D11" s="84" t="s">
        <v>66</v>
      </c>
      <c r="E11" s="45"/>
      <c r="F11" s="45"/>
      <c r="G11" s="49"/>
      <c r="H11" s="47">
        <f>ROUND(ROUND(C11,2)*ROUND(G11,2),2)</f>
        <v>0</v>
      </c>
    </row>
    <row r="12" spans="1:8" s="46" customFormat="1" ht="45.75" customHeight="1">
      <c r="A12" s="81">
        <v>3</v>
      </c>
      <c r="B12" s="82" t="s">
        <v>100</v>
      </c>
      <c r="C12" s="83">
        <v>30000</v>
      </c>
      <c r="D12" s="84" t="s">
        <v>66</v>
      </c>
      <c r="E12" s="45"/>
      <c r="F12" s="45"/>
      <c r="G12" s="49"/>
      <c r="H12" s="47">
        <f>ROUND(ROUND(C12,2)*ROUND(G12,2),2)</f>
        <v>0</v>
      </c>
    </row>
    <row r="13" spans="1:8" s="46" customFormat="1" ht="30.75" customHeight="1">
      <c r="A13" s="81">
        <v>4</v>
      </c>
      <c r="B13" s="82" t="s">
        <v>103</v>
      </c>
      <c r="C13" s="83">
        <v>30000</v>
      </c>
      <c r="D13" s="84" t="s">
        <v>66</v>
      </c>
      <c r="E13" s="45"/>
      <c r="F13" s="45"/>
      <c r="G13" s="49"/>
      <c r="H13" s="47">
        <f>ROUND(ROUND(C13,2)*ROUND(G13,2),2)</f>
        <v>0</v>
      </c>
    </row>
    <row r="14" spans="2:4" ht="15">
      <c r="B14" s="58"/>
      <c r="C14" s="58"/>
      <c r="D14" s="58"/>
    </row>
    <row r="15" spans="2:8" ht="30" customHeight="1">
      <c r="B15" s="114"/>
      <c r="C15" s="114"/>
      <c r="D15" s="114"/>
      <c r="E15" s="114"/>
      <c r="F15" s="114"/>
      <c r="G15" s="114"/>
      <c r="H15" s="114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3">
    <mergeCell ref="E2:F2"/>
    <mergeCell ref="G2:H2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92"/>
  <sheetViews>
    <sheetView showGridLines="0" view="pageBreakPreview" zoomScale="70" zoomScaleSheetLayoutView="70" zoomScalePageLayoutView="85" workbookViewId="0" topLeftCell="A10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SUM(H10:H12)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96.5" customHeight="1">
      <c r="A10" s="48">
        <v>1</v>
      </c>
      <c r="B10" s="69" t="s">
        <v>122</v>
      </c>
      <c r="C10" s="77">
        <v>40000</v>
      </c>
      <c r="D10" s="84" t="s">
        <v>80</v>
      </c>
      <c r="E10" s="45"/>
      <c r="F10" s="45"/>
      <c r="G10" s="49"/>
      <c r="H10" s="47">
        <f>ROUND(ROUND(C10,2)*ROUND(G10,2),2)</f>
        <v>0</v>
      </c>
    </row>
    <row r="11" spans="1:8" ht="240">
      <c r="A11" s="48">
        <v>2</v>
      </c>
      <c r="B11" s="69" t="s">
        <v>121</v>
      </c>
      <c r="C11" s="77">
        <v>58000</v>
      </c>
      <c r="D11" s="84" t="s">
        <v>80</v>
      </c>
      <c r="E11" s="45"/>
      <c r="F11" s="45"/>
      <c r="G11" s="49"/>
      <c r="H11" s="47">
        <f>ROUND(ROUND(C11,2)*ROUND(G11,2),2)</f>
        <v>0</v>
      </c>
    </row>
    <row r="12" spans="1:8" ht="225">
      <c r="A12" s="48">
        <v>3</v>
      </c>
      <c r="B12" s="69" t="s">
        <v>111</v>
      </c>
      <c r="C12" s="77">
        <v>75000</v>
      </c>
      <c r="D12" s="84" t="s">
        <v>80</v>
      </c>
      <c r="E12" s="45"/>
      <c r="F12" s="45"/>
      <c r="G12" s="49"/>
      <c r="H12" s="47">
        <f>ROUND(ROUND(C12,2)*ROUND(G12,2),2)</f>
        <v>0</v>
      </c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15" zoomScaleSheetLayoutView="115" zoomScalePageLayoutView="85" workbookViewId="0" topLeftCell="A4">
      <selection activeCell="B15" sqref="B1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2.5" customHeight="1">
      <c r="A10" s="48">
        <v>1</v>
      </c>
      <c r="B10" s="69" t="s">
        <v>104</v>
      </c>
      <c r="C10" s="77">
        <v>8000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spans="2:4" ht="15">
      <c r="B11" s="58"/>
      <c r="C11" s="58"/>
      <c r="D11" s="58"/>
    </row>
    <row r="12" spans="2:8" ht="30" customHeight="1">
      <c r="B12" s="114"/>
      <c r="C12" s="114"/>
      <c r="D12" s="114"/>
      <c r="E12" s="114"/>
      <c r="F12" s="114"/>
      <c r="G12" s="114"/>
      <c r="H12" s="114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2"/>
  <sheetViews>
    <sheetView showGridLines="0" view="pageBreakPreview" zoomScale="85" zoomScaleSheetLayoutView="8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1.75" customHeight="1">
      <c r="A10" s="48">
        <v>1</v>
      </c>
      <c r="B10" s="69" t="s">
        <v>112</v>
      </c>
      <c r="C10" s="70">
        <v>500</v>
      </c>
      <c r="D10" s="72" t="s">
        <v>80</v>
      </c>
      <c r="E10" s="45"/>
      <c r="F10" s="45"/>
      <c r="G10" s="49"/>
      <c r="H10" s="47">
        <f>ROUND(ROUND(C10,2)*ROUND(G10,2),2)</f>
        <v>0</v>
      </c>
    </row>
    <row r="11" spans="2:8" ht="30" customHeight="1">
      <c r="B11" s="114"/>
      <c r="C11" s="114"/>
      <c r="D11" s="114"/>
      <c r="E11" s="114"/>
      <c r="F11" s="114"/>
      <c r="G11" s="114"/>
      <c r="H11" s="114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</sheetData>
  <sheetProtection/>
  <mergeCells count="3">
    <mergeCell ref="E2:F2"/>
    <mergeCell ref="G2:H2"/>
    <mergeCell ref="B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92"/>
  <sheetViews>
    <sheetView showGridLines="0" view="pageBreakPreview" zoomScaleSheetLayoutView="100" zoomScalePageLayoutView="85" workbookViewId="0" topLeftCell="A1">
      <selection activeCell="E17" sqref="E17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35.75" customHeight="1">
      <c r="A10" s="48">
        <v>1</v>
      </c>
      <c r="B10" s="69" t="s">
        <v>113</v>
      </c>
      <c r="C10" s="70">
        <v>200</v>
      </c>
      <c r="D10" s="72" t="s">
        <v>80</v>
      </c>
      <c r="E10" s="45"/>
      <c r="F10" s="45"/>
      <c r="G10" s="49"/>
      <c r="H10" s="47">
        <f>ROUND(ROUND(C10,2)*ROUND(G10,2),2)</f>
        <v>0</v>
      </c>
    </row>
    <row r="11" spans="2:8" ht="30" customHeight="1">
      <c r="B11" s="116" t="s">
        <v>124</v>
      </c>
      <c r="C11" s="116"/>
      <c r="D11" s="116"/>
      <c r="E11" s="116"/>
      <c r="F11" s="116"/>
      <c r="G11" s="116"/>
      <c r="H11" s="116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</sheetData>
  <sheetProtection/>
  <mergeCells count="3">
    <mergeCell ref="E2:F2"/>
    <mergeCell ref="G2:H2"/>
    <mergeCell ref="B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191"/>
  <sheetViews>
    <sheetView showGridLines="0" tabSelected="1" view="pageBreakPreview" zoomScaleSheetLayoutView="100" zoomScalePageLayoutView="85" workbookViewId="0" topLeftCell="A9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246.75" customHeight="1">
      <c r="A10" s="48">
        <v>1</v>
      </c>
      <c r="B10" s="69" t="s">
        <v>123</v>
      </c>
      <c r="C10" s="70">
        <v>450</v>
      </c>
      <c r="D10" s="84" t="s">
        <v>80</v>
      </c>
      <c r="E10" s="45"/>
      <c r="F10" s="45"/>
      <c r="G10" s="49"/>
      <c r="H10" s="47">
        <f>ROUND(ROUND(C10,2)*ROUND(G10,2),2)</f>
        <v>0</v>
      </c>
    </row>
    <row r="11" spans="1:8" ht="189" customHeight="1">
      <c r="A11" s="48">
        <v>2</v>
      </c>
      <c r="B11" s="69" t="s">
        <v>132</v>
      </c>
      <c r="C11" s="70">
        <v>1500</v>
      </c>
      <c r="D11" s="84" t="s">
        <v>80</v>
      </c>
      <c r="E11" s="45"/>
      <c r="F11" s="45"/>
      <c r="G11" s="49"/>
      <c r="H11" s="47">
        <f>ROUND(ROUND(C11,2)*ROUND(G11,2),2)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91"/>
  <sheetViews>
    <sheetView showGridLines="0" view="pageBreakPreview" zoomScaleSheetLayoutView="100" zoomScalePageLayoutView="85" workbookViewId="0" topLeftCell="A1">
      <selection activeCell="B18" sqref="B18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75.75" customHeight="1">
      <c r="A10" s="48">
        <v>1</v>
      </c>
      <c r="B10" s="69" t="s">
        <v>127</v>
      </c>
      <c r="C10" s="70">
        <v>200</v>
      </c>
      <c r="D10" s="84" t="s">
        <v>80</v>
      </c>
      <c r="E10" s="45"/>
      <c r="F10" s="45"/>
      <c r="G10" s="49"/>
      <c r="H10" s="47">
        <f>ROUND(ROUND(C10,2)*ROUND(G10,2),2)</f>
        <v>0</v>
      </c>
    </row>
    <row r="11" spans="2:4" ht="15">
      <c r="B11" s="85"/>
      <c r="D11" s="7"/>
    </row>
    <row r="12" spans="2:8" ht="34.5" customHeight="1">
      <c r="B12" s="117" t="s">
        <v>126</v>
      </c>
      <c r="C12" s="117"/>
      <c r="D12" s="117"/>
      <c r="E12" s="117"/>
      <c r="F12" s="117"/>
      <c r="G12" s="117"/>
      <c r="H12" s="11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30" zoomScaleSheetLayoutView="130" zoomScalePageLayoutView="85" workbookViewId="0" topLeftCell="A1">
      <selection activeCell="B16" sqref="B16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1" customHeight="1">
      <c r="A10" s="48">
        <v>1</v>
      </c>
      <c r="B10" s="69" t="s">
        <v>71</v>
      </c>
      <c r="C10" s="77">
        <v>70000</v>
      </c>
      <c r="D10" s="72" t="s">
        <v>72</v>
      </c>
      <c r="E10" s="45"/>
      <c r="F10" s="45"/>
      <c r="G10" s="49"/>
      <c r="H10" s="47">
        <f>ROUND(ROUND(C10,2)*ROUND(G10,2),2)</f>
        <v>0</v>
      </c>
    </row>
    <row r="11" spans="1:8" ht="34.5" customHeight="1">
      <c r="A11" s="48">
        <v>2</v>
      </c>
      <c r="B11" s="69" t="s">
        <v>73</v>
      </c>
      <c r="C11" s="77">
        <v>30000</v>
      </c>
      <c r="D11" s="72" t="s">
        <v>72</v>
      </c>
      <c r="E11" s="45"/>
      <c r="F11" s="45"/>
      <c r="G11" s="49"/>
      <c r="H11" s="47">
        <f>ROUND(ROUND(C11,2)*ROUND(G11,2),2)</f>
        <v>0</v>
      </c>
    </row>
    <row r="12" ht="15">
      <c r="D12" s="7"/>
    </row>
    <row r="13" spans="2:8" ht="45" customHeight="1">
      <c r="B13" s="118" t="s">
        <v>116</v>
      </c>
      <c r="C13" s="118"/>
      <c r="D13" s="118"/>
      <c r="E13" s="118"/>
      <c r="F13" s="118"/>
      <c r="G13" s="118"/>
      <c r="H13" s="118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3">
    <mergeCell ref="E2:F2"/>
    <mergeCell ref="G2:H2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15" zoomScaleSheetLayoutView="115" zoomScalePageLayoutView="85" workbookViewId="0" topLeftCell="A13">
      <selection activeCell="B20" sqref="B2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SUM(H10:H20)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87.75" customHeight="1">
      <c r="A10" s="48">
        <v>1</v>
      </c>
      <c r="B10" s="69" t="s">
        <v>74</v>
      </c>
      <c r="C10" s="77">
        <v>23000</v>
      </c>
      <c r="D10" s="72" t="s">
        <v>72</v>
      </c>
      <c r="E10" s="45"/>
      <c r="F10" s="45"/>
      <c r="G10" s="49"/>
      <c r="H10" s="47">
        <f>ROUND(ROUND(C10,2)*ROUND(G10,2),2)</f>
        <v>0</v>
      </c>
    </row>
    <row r="11" spans="1:8" ht="21" customHeight="1">
      <c r="A11" s="48">
        <v>2</v>
      </c>
      <c r="B11" s="69" t="s">
        <v>75</v>
      </c>
      <c r="C11" s="72">
        <v>2600</v>
      </c>
      <c r="D11" s="79" t="s">
        <v>66</v>
      </c>
      <c r="E11" s="45"/>
      <c r="F11" s="45"/>
      <c r="G11" s="49"/>
      <c r="H11" s="47">
        <f aca="true" t="shared" si="0" ref="H11:H20">ROUND(ROUND(C11,2)*ROUND(G11,2),2)</f>
        <v>0</v>
      </c>
    </row>
    <row r="12" spans="1:8" ht="21" customHeight="1">
      <c r="A12" s="48">
        <v>3</v>
      </c>
      <c r="B12" s="69" t="s">
        <v>76</v>
      </c>
      <c r="C12" s="77">
        <v>400</v>
      </c>
      <c r="D12" s="79" t="s">
        <v>66</v>
      </c>
      <c r="E12" s="45"/>
      <c r="F12" s="45"/>
      <c r="G12" s="49"/>
      <c r="H12" s="47">
        <f t="shared" si="0"/>
        <v>0</v>
      </c>
    </row>
    <row r="13" spans="1:8" ht="38.25" customHeight="1">
      <c r="A13" s="48">
        <v>4</v>
      </c>
      <c r="B13" s="69" t="s">
        <v>77</v>
      </c>
      <c r="C13" s="77">
        <v>6000</v>
      </c>
      <c r="D13" s="79" t="s">
        <v>66</v>
      </c>
      <c r="E13" s="45"/>
      <c r="F13" s="45"/>
      <c r="G13" s="49"/>
      <c r="H13" s="47">
        <f t="shared" si="0"/>
        <v>0</v>
      </c>
    </row>
    <row r="14" spans="1:8" ht="22.5" customHeight="1">
      <c r="A14" s="48">
        <v>5</v>
      </c>
      <c r="B14" s="69" t="s">
        <v>78</v>
      </c>
      <c r="C14" s="77">
        <v>1000</v>
      </c>
      <c r="D14" s="79" t="s">
        <v>66</v>
      </c>
      <c r="E14" s="45"/>
      <c r="F14" s="45"/>
      <c r="G14" s="49"/>
      <c r="H14" s="47">
        <f t="shared" si="0"/>
        <v>0</v>
      </c>
    </row>
    <row r="15" spans="1:8" ht="36" customHeight="1">
      <c r="A15" s="48">
        <v>6</v>
      </c>
      <c r="B15" s="69" t="s">
        <v>79</v>
      </c>
      <c r="C15" s="77">
        <v>50</v>
      </c>
      <c r="D15" s="72" t="s">
        <v>80</v>
      </c>
      <c r="E15" s="45"/>
      <c r="F15" s="45"/>
      <c r="G15" s="49"/>
      <c r="H15" s="47">
        <f t="shared" si="0"/>
        <v>0</v>
      </c>
    </row>
    <row r="16" spans="1:8" ht="36.75" customHeight="1">
      <c r="A16" s="48">
        <v>7</v>
      </c>
      <c r="B16" s="69" t="s">
        <v>81</v>
      </c>
      <c r="C16" s="77">
        <v>150</v>
      </c>
      <c r="D16" s="72" t="s">
        <v>80</v>
      </c>
      <c r="E16" s="45"/>
      <c r="F16" s="45"/>
      <c r="G16" s="49"/>
      <c r="H16" s="47">
        <f t="shared" si="0"/>
        <v>0</v>
      </c>
    </row>
    <row r="17" spans="1:8" ht="34.5" customHeight="1">
      <c r="A17" s="48">
        <v>8</v>
      </c>
      <c r="B17" s="69" t="s">
        <v>82</v>
      </c>
      <c r="C17" s="77">
        <v>1200</v>
      </c>
      <c r="D17" s="72" t="s">
        <v>80</v>
      </c>
      <c r="E17" s="45"/>
      <c r="F17" s="45"/>
      <c r="G17" s="49"/>
      <c r="H17" s="47">
        <f t="shared" si="0"/>
        <v>0</v>
      </c>
    </row>
    <row r="18" spans="1:8" ht="51.75" customHeight="1">
      <c r="A18" s="48">
        <v>9</v>
      </c>
      <c r="B18" s="69" t="s">
        <v>83</v>
      </c>
      <c r="C18" s="77">
        <v>30</v>
      </c>
      <c r="D18" s="72" t="s">
        <v>80</v>
      </c>
      <c r="E18" s="45"/>
      <c r="F18" s="45"/>
      <c r="G18" s="49"/>
      <c r="H18" s="47">
        <f t="shared" si="0"/>
        <v>0</v>
      </c>
    </row>
    <row r="19" spans="1:8" ht="35.25" customHeight="1">
      <c r="A19" s="48">
        <v>10</v>
      </c>
      <c r="B19" s="69" t="s">
        <v>105</v>
      </c>
      <c r="C19" s="77">
        <v>1700</v>
      </c>
      <c r="D19" s="72" t="s">
        <v>80</v>
      </c>
      <c r="E19" s="45"/>
      <c r="F19" s="45"/>
      <c r="G19" s="49"/>
      <c r="H19" s="47">
        <f t="shared" si="0"/>
        <v>0</v>
      </c>
    </row>
    <row r="20" spans="1:8" ht="36" customHeight="1">
      <c r="A20" s="48">
        <v>11</v>
      </c>
      <c r="B20" s="69" t="s">
        <v>114</v>
      </c>
      <c r="C20" s="77">
        <v>7560</v>
      </c>
      <c r="D20" s="72" t="s">
        <v>72</v>
      </c>
      <c r="E20" s="45"/>
      <c r="F20" s="45"/>
      <c r="G20" s="49"/>
      <c r="H20" s="47">
        <f t="shared" si="0"/>
        <v>0</v>
      </c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SheetLayoutView="100" zoomScalePageLayoutView="85" workbookViewId="0" topLeftCell="A5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65" customHeight="1">
      <c r="A10" s="48">
        <v>1</v>
      </c>
      <c r="B10" s="69" t="s">
        <v>106</v>
      </c>
      <c r="C10" s="77">
        <v>85</v>
      </c>
      <c r="D10" s="72" t="s">
        <v>80</v>
      </c>
      <c r="E10" s="45"/>
      <c r="F10" s="45"/>
      <c r="G10" s="49"/>
      <c r="H10" s="47">
        <f>ROUND(ROUND(C10,2)*ROUND(G10,2),2)</f>
        <v>0</v>
      </c>
    </row>
    <row r="11" spans="1:8" ht="165.75" customHeight="1">
      <c r="A11" s="48">
        <v>2</v>
      </c>
      <c r="B11" s="69" t="s">
        <v>107</v>
      </c>
      <c r="C11" s="72">
        <v>85</v>
      </c>
      <c r="D11" s="72" t="s">
        <v>80</v>
      </c>
      <c r="E11" s="45"/>
      <c r="F11" s="45"/>
      <c r="G11" s="49"/>
      <c r="H11" s="47">
        <f>ROUND(ROUND(C11,2)*ROUND(G11,2),2)</f>
        <v>0</v>
      </c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90"/>
  <sheetViews>
    <sheetView showGridLines="0" view="pageBreakPreview" zoomScale="115" zoomScaleNormal="130" zoomScaleSheetLayoutView="115" zoomScalePageLayoutView="85" workbookViewId="0" topLeftCell="A7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G1" s="60"/>
      <c r="H1" s="61" t="s">
        <v>44</v>
      </c>
      <c r="I1" s="27"/>
      <c r="J1" s="27"/>
    </row>
    <row r="2" spans="5:8" ht="15">
      <c r="E2" s="102"/>
      <c r="F2" s="102"/>
      <c r="G2" s="113" t="s">
        <v>43</v>
      </c>
      <c r="H2" s="113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35.75" customHeight="1">
      <c r="A10" s="51">
        <v>1</v>
      </c>
      <c r="B10" s="69" t="s">
        <v>125</v>
      </c>
      <c r="C10" s="70">
        <v>10000</v>
      </c>
      <c r="D10" s="72" t="s">
        <v>66</v>
      </c>
      <c r="E10" s="62"/>
      <c r="F10" s="62"/>
      <c r="G10" s="63"/>
      <c r="H10" s="64">
        <f>ROUND(ROUND(C10,2)*ROUND(G10,2),2)</f>
        <v>0</v>
      </c>
    </row>
    <row r="11" spans="1:8" ht="108.75" customHeight="1">
      <c r="A11" s="51">
        <v>2</v>
      </c>
      <c r="B11" s="69" t="s">
        <v>131</v>
      </c>
      <c r="C11" s="70">
        <v>10000</v>
      </c>
      <c r="D11" s="73" t="s">
        <v>66</v>
      </c>
      <c r="E11" s="62"/>
      <c r="F11" s="62"/>
      <c r="G11" s="63"/>
      <c r="H11" s="64">
        <f>ROUND(ROUND(C11,2)*ROUND(G11,2),2)</f>
        <v>0</v>
      </c>
    </row>
    <row r="12" spans="4:8" ht="15">
      <c r="D12" s="1"/>
      <c r="E12" s="65"/>
      <c r="F12" s="65"/>
      <c r="G12" s="66"/>
      <c r="H12" s="6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30" zoomScaleSheetLayoutView="130" zoomScalePageLayoutView="85" workbookViewId="0" topLeftCell="A10">
      <selection activeCell="B14" sqref="B14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19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SUM(H10:H14)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71.25" customHeight="1">
      <c r="A10" s="48">
        <v>1</v>
      </c>
      <c r="B10" s="69" t="s">
        <v>84</v>
      </c>
      <c r="C10" s="77">
        <v>20</v>
      </c>
      <c r="D10" s="72" t="s">
        <v>80</v>
      </c>
      <c r="E10" s="45"/>
      <c r="F10" s="45"/>
      <c r="G10" s="49"/>
      <c r="H10" s="47">
        <f>ROUND(ROUND(C10,2)*ROUND(G10,2),2)</f>
        <v>0</v>
      </c>
    </row>
    <row r="11" spans="1:8" ht="53.25" customHeight="1">
      <c r="A11" s="48">
        <v>2</v>
      </c>
      <c r="B11" s="69" t="s">
        <v>85</v>
      </c>
      <c r="C11" s="77">
        <v>700</v>
      </c>
      <c r="D11" s="72" t="s">
        <v>80</v>
      </c>
      <c r="E11" s="45"/>
      <c r="F11" s="45"/>
      <c r="G11" s="49"/>
      <c r="H11" s="47">
        <f>ROUND(ROUND(C11,2)*ROUND(G11,2),2)</f>
        <v>0</v>
      </c>
    </row>
    <row r="12" spans="1:8" ht="60">
      <c r="A12" s="48">
        <v>3</v>
      </c>
      <c r="B12" s="69" t="s">
        <v>86</v>
      </c>
      <c r="C12" s="77">
        <v>250</v>
      </c>
      <c r="D12" s="72" t="s">
        <v>66</v>
      </c>
      <c r="E12" s="45"/>
      <c r="F12" s="45"/>
      <c r="G12" s="49"/>
      <c r="H12" s="47">
        <f>ROUND(ROUND(C12,2)*ROUND(G12,2),2)</f>
        <v>0</v>
      </c>
    </row>
    <row r="13" spans="1:8" ht="36" customHeight="1">
      <c r="A13" s="48">
        <v>4</v>
      </c>
      <c r="B13" s="69" t="s">
        <v>87</v>
      </c>
      <c r="C13" s="77">
        <v>1000</v>
      </c>
      <c r="D13" s="72" t="s">
        <v>66</v>
      </c>
      <c r="E13" s="45"/>
      <c r="F13" s="45"/>
      <c r="G13" s="49"/>
      <c r="H13" s="47">
        <f>ROUND(ROUND(C13,2)*ROUND(G13,2),2)</f>
        <v>0</v>
      </c>
    </row>
    <row r="14" spans="1:8" ht="33.75" customHeight="1">
      <c r="A14" s="48">
        <v>5</v>
      </c>
      <c r="B14" s="69" t="s">
        <v>88</v>
      </c>
      <c r="C14" s="77">
        <v>1000</v>
      </c>
      <c r="D14" s="72" t="s">
        <v>66</v>
      </c>
      <c r="E14" s="45"/>
      <c r="F14" s="45"/>
      <c r="G14" s="49"/>
      <c r="H14" s="47">
        <f>ROUND(ROUND(C14,2)*ROUND(G14,2),2)</f>
        <v>0</v>
      </c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91"/>
  <sheetViews>
    <sheetView showGridLines="0" view="pageBreakPreview" zoomScaleSheetLayoutView="100" zoomScalePageLayoutView="85" workbookViewId="0" topLeftCell="A7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20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75.5" customHeight="1">
      <c r="A10" s="48">
        <v>1</v>
      </c>
      <c r="B10" s="69" t="s">
        <v>120</v>
      </c>
      <c r="C10" s="77">
        <v>30000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ht="40.5" customHeight="1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SheetLayoutView="10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21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55.5" customHeight="1">
      <c r="A10" s="48">
        <v>1</v>
      </c>
      <c r="B10" s="69" t="s">
        <v>108</v>
      </c>
      <c r="C10" s="77">
        <v>100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192"/>
  <sheetViews>
    <sheetView showGridLines="0" view="pageBreakPreview" zoomScaleSheetLayoutView="10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22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63" customHeight="1">
      <c r="A10" s="48">
        <v>1</v>
      </c>
      <c r="B10" s="69" t="s">
        <v>117</v>
      </c>
      <c r="C10" s="77">
        <v>80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spans="2:8" ht="30" customHeight="1">
      <c r="B11" s="119" t="s">
        <v>128</v>
      </c>
      <c r="C11" s="119"/>
      <c r="D11" s="119"/>
      <c r="E11" s="119"/>
      <c r="F11" s="119"/>
      <c r="G11" s="119"/>
      <c r="H11" s="119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</sheetData>
  <sheetProtection/>
  <mergeCells count="3">
    <mergeCell ref="E2:F2"/>
    <mergeCell ref="G2:H2"/>
    <mergeCell ref="B11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86"/>
  <sheetViews>
    <sheetView showGridLines="0" view="pageBreakPreview" zoomScale="130" zoomScaleNormal="130" zoomScaleSheetLayoutView="130" zoomScalePageLayoutView="85" workbookViewId="0" topLeftCell="A7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87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G1" s="60"/>
      <c r="H1" s="61" t="s">
        <v>44</v>
      </c>
      <c r="I1" s="27"/>
      <c r="J1" s="27"/>
    </row>
    <row r="2" spans="5:8" ht="15">
      <c r="E2" s="102"/>
      <c r="F2" s="102"/>
      <c r="G2" s="113" t="s">
        <v>43</v>
      </c>
      <c r="H2" s="113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192" customHeight="1">
      <c r="A10" s="71">
        <v>1</v>
      </c>
      <c r="B10" s="69" t="s">
        <v>129</v>
      </c>
      <c r="C10" s="70">
        <v>5000</v>
      </c>
      <c r="D10" s="72" t="s">
        <v>66</v>
      </c>
      <c r="E10" s="74"/>
      <c r="F10" s="59"/>
      <c r="G10" s="59"/>
      <c r="H10" s="68">
        <f>ROUND(ROUND(C10,2)*ROUND(G10,2),2)</f>
        <v>0</v>
      </c>
    </row>
    <row r="11" spans="1:8" ht="150.75" customHeight="1">
      <c r="A11" s="71">
        <v>2</v>
      </c>
      <c r="B11" s="69" t="s">
        <v>130</v>
      </c>
      <c r="C11" s="70">
        <v>15000</v>
      </c>
      <c r="D11" s="72" t="s">
        <v>66</v>
      </c>
      <c r="E11" s="42"/>
      <c r="F11" s="42"/>
      <c r="G11" s="49"/>
      <c r="H11" s="68">
        <f>ROUND(ROUND(C11,2)*ROUND(G11,2),2)</f>
        <v>0</v>
      </c>
    </row>
    <row r="12" ht="15">
      <c r="D12" s="7"/>
    </row>
    <row r="13" spans="2:8" ht="24" customHeight="1">
      <c r="B13" s="114"/>
      <c r="C13" s="114"/>
      <c r="D13" s="114"/>
      <c r="E13" s="114"/>
      <c r="F13" s="114"/>
      <c r="G13" s="114"/>
      <c r="H13" s="114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</sheetData>
  <sheetProtection/>
  <mergeCells count="3">
    <mergeCell ref="E2:F2"/>
    <mergeCell ref="G2:H2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3"/>
  <sheetViews>
    <sheetView showGridLines="0" view="pageBreakPreview" zoomScale="115" zoomScaleNormal="130" zoomScaleSheetLayoutView="115" zoomScalePageLayoutView="85" workbookViewId="0" topLeftCell="A1">
      <selection activeCell="B16" sqref="B16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58.5" customHeight="1">
      <c r="A10" s="51">
        <v>1</v>
      </c>
      <c r="B10" s="69" t="s">
        <v>67</v>
      </c>
      <c r="C10" s="77">
        <v>25000</v>
      </c>
      <c r="D10" s="72" t="s">
        <v>66</v>
      </c>
      <c r="E10" s="52"/>
      <c r="F10" s="42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72"/>
  <sheetViews>
    <sheetView showGridLines="0" view="pageBreakPreview" zoomScaleNormal="130" zoomScaleSheetLayoutView="100" zoomScalePageLayoutView="85" workbookViewId="0" topLeftCell="A1">
      <selection activeCell="B21" sqref="B2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54.75" customHeight="1">
      <c r="A10" s="51">
        <v>1</v>
      </c>
      <c r="B10" s="69" t="s">
        <v>68</v>
      </c>
      <c r="C10" s="77">
        <v>8000</v>
      </c>
      <c r="D10" s="72" t="s">
        <v>66</v>
      </c>
      <c r="E10" s="42"/>
      <c r="F10" s="42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15" zoomScaleSheetLayoutView="115" zoomScalePageLayoutView="85" workbookViewId="0" topLeftCell="A19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45.75" customHeight="1">
      <c r="A10" s="48">
        <v>1</v>
      </c>
      <c r="B10" s="69" t="s">
        <v>69</v>
      </c>
      <c r="C10" s="77">
        <v>2000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4"/>
  <sheetViews>
    <sheetView showGridLines="0" view="pageBreakPreview" zoomScale="115" zoomScaleSheetLayoutView="11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63" customHeight="1">
      <c r="A10" s="48">
        <v>1</v>
      </c>
      <c r="B10" s="69" t="s">
        <v>70</v>
      </c>
      <c r="C10" s="77">
        <v>3200</v>
      </c>
      <c r="D10" s="72" t="s">
        <v>80</v>
      </c>
      <c r="E10" s="45"/>
      <c r="F10" s="45"/>
      <c r="G10" s="49"/>
      <c r="H10" s="47">
        <f>ROUND(ROUND(C10,2)*ROUND(G10,2),2)</f>
        <v>0</v>
      </c>
    </row>
    <row r="11" spans="2:4" ht="15">
      <c r="B11" s="80"/>
      <c r="C11" s="58"/>
      <c r="D11" s="58"/>
    </row>
    <row r="12" spans="2:4" ht="15">
      <c r="B12" s="58"/>
      <c r="C12" s="58"/>
      <c r="D12" s="58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5"/>
  <sheetViews>
    <sheetView showGridLines="0" view="pageBreakPreview" zoomScale="115" zoomScaleSheetLayoutView="115" zoomScalePageLayoutView="85" workbookViewId="0" topLeftCell="A1">
      <selection activeCell="B11" sqref="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52.5" customHeight="1">
      <c r="A10" s="48">
        <v>1</v>
      </c>
      <c r="B10" s="69" t="s">
        <v>118</v>
      </c>
      <c r="C10" s="77">
        <v>23500</v>
      </c>
      <c r="D10" s="72" t="s">
        <v>66</v>
      </c>
      <c r="E10" s="45"/>
      <c r="F10" s="45"/>
      <c r="G10" s="49"/>
      <c r="H10" s="47">
        <f>ROUND(ROUND(C10,2)*ROUND(G10,2),2)</f>
        <v>0</v>
      </c>
    </row>
    <row r="11" spans="1:8" ht="30">
      <c r="A11" s="48">
        <v>2</v>
      </c>
      <c r="B11" s="69" t="s">
        <v>119</v>
      </c>
      <c r="C11" s="77">
        <v>23500</v>
      </c>
      <c r="D11" s="73" t="s">
        <v>66</v>
      </c>
      <c r="E11" s="45"/>
      <c r="F11" s="45"/>
      <c r="G11" s="49"/>
      <c r="H11" s="47">
        <f>ROUND(ROUND(C11,2)*ROUND(G11,2),2)</f>
        <v>0</v>
      </c>
    </row>
    <row r="12" spans="2:4" ht="15">
      <c r="B12" s="80"/>
      <c r="C12" s="58"/>
      <c r="D12" s="58"/>
    </row>
    <row r="13" spans="2:4" ht="15">
      <c r="B13" s="57"/>
      <c r="C13" s="58"/>
      <c r="D13" s="58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7"/>
  <sheetViews>
    <sheetView showGridLines="0" view="pageBreakPreview" zoomScale="115" zoomScaleSheetLayoutView="115" zoomScalePageLayoutView="85" workbookViewId="0" topLeftCell="A1">
      <selection activeCell="B12" sqref="B1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5" t="str">
        <f>'Formularz ofety - zał. 1 do SIW'!C4</f>
        <v>DFP.271.13.2020.EP</v>
      </c>
      <c r="C1" s="7"/>
      <c r="H1" s="27" t="s">
        <v>44</v>
      </c>
      <c r="I1" s="27"/>
      <c r="J1" s="27"/>
    </row>
    <row r="2" spans="5:8" ht="15">
      <c r="E2" s="102"/>
      <c r="F2" s="102"/>
      <c r="G2" s="115" t="s">
        <v>43</v>
      </c>
      <c r="H2" s="115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6" t="s">
        <v>24</v>
      </c>
      <c r="B9" s="56" t="s">
        <v>37</v>
      </c>
      <c r="C9" s="53" t="s">
        <v>25</v>
      </c>
      <c r="D9" s="54" t="s">
        <v>45</v>
      </c>
      <c r="E9" s="56" t="s">
        <v>38</v>
      </c>
      <c r="F9" s="56" t="s">
        <v>39</v>
      </c>
      <c r="G9" s="56" t="s">
        <v>40</v>
      </c>
      <c r="H9" s="56" t="s">
        <v>8</v>
      </c>
    </row>
    <row r="10" spans="1:8" s="46" customFormat="1" ht="69" customHeight="1">
      <c r="A10" s="48">
        <v>1</v>
      </c>
      <c r="B10" s="69" t="s">
        <v>110</v>
      </c>
      <c r="C10" s="70">
        <v>25000</v>
      </c>
      <c r="D10" s="72" t="s">
        <v>80</v>
      </c>
      <c r="E10" s="45"/>
      <c r="F10" s="45"/>
      <c r="G10" s="49"/>
      <c r="H10" s="47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2019-09-26T09:34:29Z</cp:lastPrinted>
  <dcterms:created xsi:type="dcterms:W3CDTF">2003-05-16T10:10:29Z</dcterms:created>
  <dcterms:modified xsi:type="dcterms:W3CDTF">2020-04-02T12:39:42Z</dcterms:modified>
  <cp:category/>
  <cp:version/>
  <cp:contentType/>
  <cp:contentStatus/>
</cp:coreProperties>
</file>