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7535" windowHeight="11430" tabRatio="958" firstSheet="89" activeTab="99"/>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 name="część (43)" sheetId="44" r:id="rId44"/>
    <sheet name="część (44)" sheetId="45" r:id="rId45"/>
    <sheet name="część (45)" sheetId="46" r:id="rId46"/>
    <sheet name="część (46)" sheetId="47" r:id="rId47"/>
    <sheet name="część (47)" sheetId="48" r:id="rId48"/>
    <sheet name="część (48)" sheetId="49" r:id="rId49"/>
    <sheet name="część (49)" sheetId="50" r:id="rId50"/>
    <sheet name="część (50)" sheetId="51" r:id="rId51"/>
    <sheet name="część (51)" sheetId="52" r:id="rId52"/>
    <sheet name="część (52)" sheetId="53" r:id="rId53"/>
    <sheet name="część (53)" sheetId="54" r:id="rId54"/>
    <sheet name="część (54)" sheetId="55" r:id="rId55"/>
    <sheet name="część (55)" sheetId="56" r:id="rId56"/>
    <sheet name="część (56)" sheetId="57" r:id="rId57"/>
    <sheet name="część (57)" sheetId="58" r:id="rId58"/>
    <sheet name="część (58)" sheetId="59" r:id="rId59"/>
    <sheet name="część (59)" sheetId="60" r:id="rId60"/>
    <sheet name="część (60)" sheetId="61" r:id="rId61"/>
    <sheet name="część (61)" sheetId="62" r:id="rId62"/>
    <sheet name="część (62)" sheetId="63" r:id="rId63"/>
    <sheet name="część (63)" sheetId="64" r:id="rId64"/>
    <sheet name="część (64)" sheetId="65" r:id="rId65"/>
    <sheet name="część (65)" sheetId="66" r:id="rId66"/>
    <sheet name="część (66)" sheetId="67" r:id="rId67"/>
    <sheet name="część (67)" sheetId="68" r:id="rId68"/>
    <sheet name="część (68)" sheetId="69" r:id="rId69"/>
    <sheet name="część (69)" sheetId="70" r:id="rId70"/>
    <sheet name="część (70)" sheetId="71" r:id="rId71"/>
    <sheet name="część (71)" sheetId="72" r:id="rId72"/>
    <sheet name="część (72)" sheetId="73" r:id="rId73"/>
    <sheet name="część (73)" sheetId="74" r:id="rId74"/>
    <sheet name="część (74)" sheetId="75" r:id="rId75"/>
    <sheet name="część (75)" sheetId="76" r:id="rId76"/>
    <sheet name="część (76)" sheetId="77" r:id="rId77"/>
    <sheet name="część (77)" sheetId="78" r:id="rId78"/>
    <sheet name="część (78)" sheetId="79" r:id="rId79"/>
    <sheet name="część (79)" sheetId="80" r:id="rId80"/>
    <sheet name="część (80)" sheetId="81" r:id="rId81"/>
    <sheet name="część (81)" sheetId="82" r:id="rId82"/>
    <sheet name="częśc (82)" sheetId="83" r:id="rId83"/>
    <sheet name="część (83)" sheetId="84" r:id="rId84"/>
    <sheet name="część (84)" sheetId="85" r:id="rId85"/>
    <sheet name="częśc (85)" sheetId="86" r:id="rId86"/>
    <sheet name="część (86)" sheetId="87" r:id="rId87"/>
    <sheet name="część (87)" sheetId="88" r:id="rId88"/>
    <sheet name="część (88)" sheetId="89" r:id="rId89"/>
    <sheet name="część (89)" sheetId="90" r:id="rId90"/>
    <sheet name="część (90)" sheetId="91" r:id="rId91"/>
    <sheet name="część (91)" sheetId="92" r:id="rId92"/>
    <sheet name="część (92)" sheetId="93" r:id="rId93"/>
    <sheet name="część (93)" sheetId="94" r:id="rId94"/>
    <sheet name="część (94)" sheetId="95" r:id="rId95"/>
    <sheet name="część (95)" sheetId="96" r:id="rId96"/>
    <sheet name="część (96)" sheetId="97" r:id="rId97"/>
    <sheet name="część (97)" sheetId="98" r:id="rId98"/>
    <sheet name="część (98)" sheetId="99" r:id="rId99"/>
    <sheet name="część (99)" sheetId="100" r:id="rId100"/>
    <sheet name="część (100)" sheetId="101" r:id="rId101"/>
    <sheet name="część (101)" sheetId="102" r:id="rId102"/>
    <sheet name="częśc (102)" sheetId="103" r:id="rId103"/>
    <sheet name="częśc (103)" sheetId="104" r:id="rId104"/>
    <sheet name="Częśc (104)" sheetId="105" r:id="rId105"/>
    <sheet name="Częśc (105)" sheetId="106" r:id="rId106"/>
    <sheet name="Część (106)" sheetId="107" r:id="rId107"/>
  </sheets>
  <definedNames>
    <definedName name="_xlnm.Print_Area" localSheetId="21">'część (21)'!$A$1:$H$15</definedName>
  </definedNames>
  <calcPr fullCalcOnLoad="1"/>
</workbook>
</file>

<file path=xl/sharedStrings.xml><?xml version="1.0" encoding="utf-8"?>
<sst xmlns="http://schemas.openxmlformats.org/spreadsheetml/2006/main" count="2297" uniqueCount="524">
  <si>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</si>
  <si>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</si>
  <si>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</si>
  <si>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</si>
  <si>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</si>
  <si>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</si>
  <si>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</si>
  <si>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</si>
  <si>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</si>
  <si>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</si>
  <si>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</si>
  <si>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sztuk</t>
  </si>
  <si>
    <t>Parametry graniczne:</t>
  </si>
  <si>
    <t>Parametry oferowane (podać):</t>
  </si>
  <si>
    <t>Parametry pożądane:</t>
  </si>
  <si>
    <t>Stenty kobaltowo-chromowe pokrywane lekiem o działaniu antyproliferacyjnym everolimusem</t>
  </si>
  <si>
    <t xml:space="preserve">Stenty kobaltowo-chromowe pokrywane lekiem antyproliferacyjnym sirolimus </t>
  </si>
  <si>
    <t>Prowadniki do okluzji do techniki eksternalizacji oraz udrożnień bez widocznego miejsca okluzji (kikuta)</t>
  </si>
  <si>
    <t xml:space="preserve">Stenty kobaltowo-chromowe uwalniające lek o działaniu antyproliferacyjnym sirolimus oraz pokrywane substancją zapobiegającą wykrzepianiu       </t>
  </si>
  <si>
    <t>stenty kobaltowo-chromowe o konstrukcji hybrydowej, montowane na balonie;
stenty pokrywane biodegradowalnym polimerem (kwas polimlekowy) uwalniającym lek o działaniu antyproliferacyjnym sirolimus, ponadto pokrywane pasywnie substancją zapobiegającą wykrzepianiu i przyspieszającą endotelializację;
długości stentów w zakresie min. od 10 do 40 mm; 
średnica stentów min. od 2,25 do 4,0 mm;
montowane na balonie wysokociśnieniowym (RPB minimum 16 atm);
skrócenie stentu podczas implantacji poniżej 1% przy RBP;
pewne i mocne umocowanie stentu na balonie;
możliwość doprężania stentów o średnicach 3.5 i 4.0 do ponad 4.5mm;</t>
  </si>
  <si>
    <t xml:space="preserve">stenty kobaltowo-chromowe, slotted tube, montowane na balonie;
stenty pokrywane trwałym polimerem uwalniającym lek o działaniu antyproliferacyjnym - pochodna sirolimusu – everolimusem;
grubość drutów stentu max. 0.0032’’;
duża siła radialna co najmniej 24 PSI; 
długości stentów w zakresie min. od 8 do 38 mm dla wszystkich średnic oraz dostępne stenty o długości 48mm;
średnica stentów min. od 2,0 do 4,0 mm;
skrócenie stentu podczas implantacji poniżej 1% przy RBP;
montowane na balonie wysokociśnieniowym (RPB minimum 16 atm);
kompatybilne z cewnikami prowadzącymi 5F;    
stenty nadające się do stentowania zmian zlokalizowanych w dystalnych i krętych segmentach naczyń;
zapewniające dobry dostęp do gałęzi bocznych, podać max. średnicę otwarcia celi dla stentu 3.0;
</t>
  </si>
  <si>
    <t xml:space="preserve">duża siła radialna stentu, powyżej 24 psi;
szeroki zakres długości;
szeroki zakres średnic;
</t>
  </si>
  <si>
    <t xml:space="preserve">duża siła radialna stentu (podać w PSI);
szeroki zakres długości;
szeroki zakres średnic; 
</t>
  </si>
  <si>
    <t>Stenty kobaltowo-chromowe uwalniające lek o działaniu antyproliferacyjnym sirolimus 
z rezerwuarów bez zastosowania polimeru</t>
  </si>
  <si>
    <t xml:space="preserve">duża siła radialna stentu (podać w PSI);
niski profil przejścia (podać w calach);     
szeroki zakres długości;
szeroki zakres średnic;
</t>
  </si>
  <si>
    <t xml:space="preserve">szeroki zakres długości;
szeroki zakres średnic;
</t>
  </si>
  <si>
    <t>Stenty pokrywane lekiem o działaniu przyspieszającym proces endotelializacji do PCI u pacjentów z przeciwskazaniami do długotrwałej skojarzonej terapii przeciwpłytkowej</t>
  </si>
  <si>
    <t xml:space="preserve">Stenty pokrywane od strony światła naczynia antygenem anty-CD34+ przyspieszającym proces endotelializacji wewnątrzwieńcowej;
stenty pokrywane lekiem antymitotycznym sirolimus;
montowane na balonie wysokociśnieniowym (RPB minimum 16 atm);
skrócenie stentu podczas implantacji poniżej 3% przy RBP;
pewne i mocne umocowanie stentu na balonie;
</t>
  </si>
  <si>
    <t xml:space="preserve">duża siła radialna stentu, powyżej 25 psi     
stenty nadające się do stentowania zmian zlokalizowanych w dystalnych i krętych segmentach naczyń oraz zapewniające dobry dostęp do gałęzi bocznych 
</t>
  </si>
  <si>
    <t xml:space="preserve">Stenty kobaltowo-chromowe do bocznicy </t>
  </si>
  <si>
    <t>stent kobaltowo-chromowy do stentowania bocznicy i zakotwiczeniu w naczyniu głównym;
stent przeznaczony do jednoczasowego stentowania naczynia głównego i bocznicy;
stent posiada trzy odcinki o różnej strukturze: do naczynia głównego, przejściowy i do bocznicy
kompatybilny z cewnikiem prowadzącym 5 F i 6 F;
Średnice (bocznica – naczynie główne) / długości: 2.5 – 2.5mm/19mm; 2,5 – 3,0mm/19mm; 
2,5 – 3,5mm/19mm; 3,0 – 3,5m/18mm; 3,5 – 4,0mm/18mm;
Ciśnienie nominalne: 8 atm (dla średnicy 2.5 – 2.5mm i 3,5 – 4,0mm); 10atm dla pozostałych;
Ciśnienie RBP: 14 atm;</t>
  </si>
  <si>
    <t>Stenty dedykowane do leczenia bifurkacji</t>
  </si>
  <si>
    <t>stenty dedykowane do leczenia zwężeń w zakresie rozgałęzień;
stent montowany na balonie o zmiennej średnicy szerszy w segmencie proksymalnym naczynia; 
dostępne stenty pokrywane lekiem antymitotycznym;
pewne i mocne umocowanie stentu na balonie;</t>
  </si>
  <si>
    <t>duża siła radialna stentu (podać w PSI);</t>
  </si>
  <si>
    <t xml:space="preserve">duża siła radialna stentu
szeroki zakres długości;
szeroki zakres średnic;
</t>
  </si>
  <si>
    <t xml:space="preserve">Stenty kobaltowo-chromowe do leczenia bifurkacji z krótkim okresem DAPT </t>
  </si>
  <si>
    <t>duża siła radialna stentu (podać w PSI);
niski profil przejścia ( podać dla średnicy 3.0 mm w inch);
szeroki zakres długości;
 szeroki zakres średnic;</t>
  </si>
  <si>
    <t xml:space="preserve">Stentgrafty </t>
  </si>
  <si>
    <t>duża siła radialna stentu co najmniej 24 PSI</t>
  </si>
  <si>
    <t xml:space="preserve">Cewniki balonowe do wysokociśnieniowych inflacji </t>
  </si>
  <si>
    <t>niski profil zewnętrzny balonu;
możliwość przejścia przez bardzo wąskie, kręte, zwapniałe i wąskie odcinki naczynia;
odporny na urazy mechaniczne;</t>
  </si>
  <si>
    <t>Inflatory do wysokociśnieniowych inflacji</t>
  </si>
  <si>
    <t xml:space="preserve">Balony tnące typu cutting balloon </t>
  </si>
  <si>
    <t xml:space="preserve">pokrywa hydrofilna ułatwiająca pokonywanie ciasnych zwężeń, zwapniałych odcinków naczyń   
giętki cewnik, dobrze penetrujący krzywizny w proksymalnych odcinkach </t>
  </si>
  <si>
    <t>Cewniki balonowe do doprężania stentów</t>
  </si>
  <si>
    <t>udokumentowane użycie w co najmniej 500 przypadkach w Polsce;
szeroki zakres długości;
szeroki zakres średnic;</t>
  </si>
  <si>
    <t xml:space="preserve">Cewniki balonowe do dużych naczyń </t>
  </si>
  <si>
    <t>posiadające powłokę hydrofilną;
możliwość przejścia przez bardzo wąskie, kręte, zwapniałe i wąskie odcinki naczynia;
odporny na urazy mechaniczne;
udokumentowane użycie w co najmniej 500 przypadkach w Polsce;
szeroki zakres długości;
szeroki zakres średnic;</t>
  </si>
  <si>
    <t xml:space="preserve">Cewniki balonowe do przewlekłych okluzji (CTO) </t>
  </si>
  <si>
    <t>cewniki balonowe o szerokim zastosowaniu również do zmian złożonych: przewlekłych okluzji, zmian ze zwapnieniami, krętych i wąskich naczyń; 
dostępne cewniki do dostępu retrograde w trakcie udrażniania przewlekłych okluzji (CTO);
średnice balonów 1.25-4.0 mm; 
dostępne cewniki o długościach w szerokim zakresie od 10-40mm;
dostępne cewniki o średnicy 1.25mm i długościach w zakresie 10-20 mm typu OTW;
dostępne cewniki do udrożnień o długim szafcie co najmniej 148cm;
cewniki pokrywane substancją hydrofilną w części dystalnej i hydrofobową w części proksymalnej, dostępne cewniki bez pokrycia hydrofilnego i z pokryciem hydrofobowym na samym balonie;
dostępne cewniki o bardzo małym  profilu wejścia poniżej 0.017’’; 
dostępne cewniki wysokociśnieniowe o średnicach 2.25-5.0mm i różnych długościach;
ciśnienie nominalne 6 atm. i min. 10 atm. dla balonów wysokociśnieniowych; 
RPB w zakresie 12-14 atm. i 18-20 atm. dla balonów wysokociśnieniowych;</t>
  </si>
  <si>
    <t>odporny na urazy mechaniczne;
udokumentowane użycie w co najmniej 500 przypadkach w Polsce;
szeroki zakres długości;
szeroki zakres średnic;</t>
  </si>
  <si>
    <t xml:space="preserve">Cewniki balonowe do doprężania stentów o małych długościach </t>
  </si>
  <si>
    <t>udokumentowane użycie w co najmniej 500 przypadkach w Polsce</t>
  </si>
  <si>
    <t xml:space="preserve">Balony nacinająco-pozycjonujące </t>
  </si>
  <si>
    <t xml:space="preserve">cewnik balonowy zbrojony z zamontowanym spiralnym oplotem nitinolowym wokół balonu ułatwiający pozycjonowanie balonu w stencie oraz ułatwiający wstępne przygotowanie zmiany; 
zarejestrowane do leczenia restenozy w stencie;  
dostępne długości co najmniej od 10 do 20 mm;
średnica co najmniej od 2.0 do 3.5mm;    
współpracujące z prowadnikami angioplastycznymi 0,014”; </t>
  </si>
  <si>
    <t>wymienić istotne parametry techniczne nie uwzględnione powyżej wpływające na efektywność balonu.</t>
  </si>
  <si>
    <t xml:space="preserve">Balony do zapobiegania i leczenia restenozy w stencie pokrywane lekiem antymitotycznym </t>
  </si>
  <si>
    <t xml:space="preserve">Balony pokrywane lekiem antymitotycznym do leczenia małych naczyń, CTO, bifurkacji </t>
  </si>
  <si>
    <t>Prowadniki angioplastyczne</t>
  </si>
  <si>
    <t>średnica 0.014”;
długość prowadników 190 cm i 300 cm;
dostępne prowadniki o różnej sztywności i giętkości, proste oraz z zagiętą końcówką (J);
dostępne prowadniki floppy;
dostępne prowadniki hydrofilne i hydrofobowe;
możliwość zastosowania drutu przedłużającego;</t>
  </si>
  <si>
    <t>Szeroki wybór prowadników;  
Elastyczna końcówka prowadnika, gładko przechodząca do części dystalnych naczynia;   
końcówka prowadnika widoczna w promieniowaniu rtg;         
konstrukcja prowadnika powinna zapewniać ciągłość i bezpieczeństwo zabiegu;</t>
  </si>
  <si>
    <t xml:space="preserve">Prowadniki angioplastyczne z hydrofilnym pokryciem  </t>
  </si>
  <si>
    <t>prowadniki o rdzeniu hybrydowym wykonane ze stali i dystalnie z nitinolu z pokryciem hydrofilnym dystalnych 25cm;
średnica 0.014”;
długość prowadników 180 cm;
dostępne prowadniki o różnej, sztywności i giętkości, proste z możliwością kształtowania końcówki i pamięcią kształtu;
dostępne prowadniki floppy;
dostępne prowadniki hydrofilne o podwójnym pokryciu na dystalnych 25 cm shaftu; 
możliwość zastosowania drutu przedłużającego o długości 150 cm;</t>
  </si>
  <si>
    <t>elastyczna końcówka prowadnika, gładko przechodząca do części dystalnych naczynia;   
końcówka prowadnika widoczna w promieniowaniu rtg;         
konstrukcja prowadnika powinna zapewniać ciągłość i bezpieczeństwo zabiegu;</t>
  </si>
  <si>
    <t xml:space="preserve">prowadniki dedykowane do udrażniania przewlekłych okluzji naczyń;
średnica 0.014”;
wykonane ze stali 316L; 
rdzeń prowadników wykonany z jednego kawałka drutu;
długość prowadników 180 cm;
dostępne prowadniki o zwężającej się końcówce do średnicy do 0.009’’ (Ø0.23 mm); 
dostępne prowadniki o różnej i dokładnie określonej twardości, proste oraz z zagiętą końcówką (J);     </t>
  </si>
  <si>
    <t xml:space="preserve">Prowadniki angioplastyczne do przewlekłych okluzji </t>
  </si>
  <si>
    <t>końcówka prowadnika widoczna w promieniowaniu rtg         
konstrukcja prowadnika powinna zapewniać ciągłość i bezpieczeństwo zabiegu</t>
  </si>
  <si>
    <t>końcówka prowadnika widoczna w promieniowaniu rtg;         
konstrukcja prowadnika powinna zapewniać ciągłość i bezpieczeństwo zabiegu;</t>
  </si>
  <si>
    <t>prowadniki specjalnego zastosowania dedykowane do techniki eksternalizacji w trakcie udrażniania przewlekłych okluzji oraz dostępne prowadniki dedykowane udrożnieniom bez widocznego kikuta w miejscu okluzji; 
średnica 0.014”i 0,010”;
długość prowadników 190cm i 300cm;
dostępna długość 330 cm;
dostępne prowadniki o różnej sztywności i giętkości, proste oraz z zagiętą końcówką (J) na długości 1 mm;
końcówka robocza taperowana od 0,010” do 0,012”;
możliwość zastosowania drutu przedłużającego;</t>
  </si>
  <si>
    <t>Prowadniki angioplastyczne o specjalnym przeznaczeniu</t>
  </si>
  <si>
    <t>średnica 0.014”;
długość prowadników 180 cm i 300 cm;
dostępne prowadniki o różnej sztywności i giętkości, proste oraz z zagiętą końcówką (J);
dostępne prowadniki floppy;
dostępne prowadniki hydrofilne i hydrofobowe;
możliwość zastosowania drutu przedłużającego;</t>
  </si>
  <si>
    <t>szeroki wybór prowadników (punktacja 0-5, najwyższa dla oferenta z największą liczbą oferowanych typów);
elastyczna końcówka prowadnika, gładko przechodząca do części dystalnych naczynia, oraz przez oczka stentów do bocznicy;  
końcówka prowadnika widoczna w promieniowaniu rtg;         
konstrukcja prowadnika powinna zapewniać ciągłość i bezpieczeństwo zabiegu;</t>
  </si>
  <si>
    <t xml:space="preserve">Cewniki prowadzące 6-9F </t>
  </si>
  <si>
    <t xml:space="preserve">Cewniki prowadzące 5 -7F do PCI z dostępu przez t. promieniową </t>
  </si>
  <si>
    <t>końcówka powinna być atraumatyczna, dobrze widoczna w skopii;     
odporny na złamanie i zagięcie, zachowujący niezmienne światło na całej długości łącznie z końcówką;             
cewnik powinien charakteryzować się dużą siłą podparcia i pamięcią kształtu;</t>
  </si>
  <si>
    <t xml:space="preserve">Cewniki prowadzące bezkoszulkowe do zabiegów PCI z dostępu przez tętnicę promieniową oraz cewniki do długotrwałych zabiegów  </t>
  </si>
  <si>
    <t>cewniki prowadzące bezkoszulkowe do PCI z dostępu radialnego;
dostępne cewniki do długotrwałych zabiegów jak CTO o specjalnej końcówce z 3 krzywiznami; 
dostępne cewniki o różnych typach i rozmiarach krzywizny;
dostępne średnice 6.5 do 8.5 F dla cewników bezkoszulkowych;
dostępne cewniki dedykowane do dostępu przez t. promieniową;
cewniki bezkoszulkowe pokryte substancją hydrofilną;
cewniki zbrojone zapobiegające załamaniu światła;</t>
  </si>
  <si>
    <t>końcówka powinna być atraumatyczna, dobrze widoczna w skopii;
cewnik powinien charakteryzować się dużą siłą podparcia i pamięcią kształtu;</t>
  </si>
  <si>
    <t xml:space="preserve">Cewniki do techniki teleskopowej </t>
  </si>
  <si>
    <t xml:space="preserve">końcówka powinna być atraumatyczna, dobrze widoczna w skopii   </t>
  </si>
  <si>
    <t xml:space="preserve">Cewniki diagnostyczne do koronarografii z dostępu przez tętnicę promieniową   </t>
  </si>
  <si>
    <t xml:space="preserve">dobrze manewrowalne;       
końcówka atraumatyczna, dobrze widoczna w skopii odporna na złamanie i zagięcie, charakteryzuje się dużą siłą podparcia i pamięcią kształtu; </t>
  </si>
  <si>
    <t xml:space="preserve">Igła do nakłucia tętniczego  </t>
  </si>
  <si>
    <t xml:space="preserve">z dużym światłem wewnętrznym 18G i 21G;
kompatybilna z drutem  prowadzącym odpowiednio 0.038” i 0.018";
kat ścięcia minimum 18°;
dwustronnie ostrzona;
ostro zakończona umożliwiająca nakłucie tętnicy w bardzo trudnych warunkach (wielokrotne nakłucia, miejsca po krwiakach);      </t>
  </si>
  <si>
    <t xml:space="preserve">Koszulki wprowadzające krótkie do tętnicy udowej  </t>
  </si>
  <si>
    <t xml:space="preserve">koszulki wprowadzające o długości 11cm
zróżnicowane profile 5F-9F
odporne na złamania - zbrojenie splotem metalowym, na całej długości widocznym na zewnątrz </t>
  </si>
  <si>
    <t xml:space="preserve">atraumatyczne         
zastawka zapewniająca optymalną hemostazę i niskie opory  </t>
  </si>
  <si>
    <t xml:space="preserve">Koszulki wprowadzające do tętnicy udowej długie </t>
  </si>
  <si>
    <t>atraumatyczne, odporne na złamania
dające bardzo dobre podparcie dla cewnika prowadzącego przy krętym przebiegu tętnic biodrowych
zastawka zapewniająca optymalną hemostazę i niskie opory</t>
  </si>
  <si>
    <t xml:space="preserve">Zestawy do kaniulacji tętnicy promieniowej </t>
  </si>
  <si>
    <t>Zestaw jednorazowy zawierający:
- zestaw dedykowany do kaniulacji tętnicy promieniowej 
 - igła do nakłucia tętnicy promieniowej: igła 21G długości do 38mm, dostępne igły 20G i 21G. 
 - koszulka tętnicza 4-6F, długości 7 i 11 cm 
 - drut prowadzący 0,18”, dostępne prowadniki 0,20’’ i 0.25’’ o dwufazowej budowie w części  dystalnej miększy oraz w części proksymalnej sztywny, z prostą lub zakrzywioną końcówką</t>
  </si>
  <si>
    <t xml:space="preserve">szczelność zastawki hemostatycznej koszulki 
łatwość zamykania kranika koszulki 
igła o odpowiedniej sztywności ostra </t>
  </si>
  <si>
    <t xml:space="preserve">Zestawy do nakłucia t. promieniowej z cienkościenną koszulką </t>
  </si>
  <si>
    <t xml:space="preserve"> Zestaw jednorazowy zawierający:
 - zestaw dedykowany do kaniulacji tętnicy promieniowej 
 - igła do nakłucia tętnicy promieniowej: igła 21G długości do 38mm, dostępne igły 20G i 22G. 
 - koszulki hydrofilne o długości 10 i 16 cm
 - koszulki cienkościenne max. 0,12mm.
 - średnica zewnętrzna koszulki 6F jak w 5Fr 
 - średnica wewnętrzna koszulki 6Fr kompatybilna z cewnikiem prowadzącym 6Fr
 - dostępne koszulki 7F.</t>
  </si>
  <si>
    <t xml:space="preserve">Przedłużacze ciśnieniowe krótkie   </t>
  </si>
  <si>
    <t>długość 25 cm
światło wewnętrzne 1,5 – 2,7 mm
końcówki „damsko-męskie”
wykonane z przezroczystego materiału</t>
  </si>
  <si>
    <t xml:space="preserve">elastyczne          
odporne na złamania i zagięcia </t>
  </si>
  <si>
    <t xml:space="preserve">Przedłużacze ciśnieniowe długie  </t>
  </si>
  <si>
    <t>długość 100 cm
światło wewnętrzne 1,5 – 2,7 mm
końcówki „damsko-męskie”
wykonane z przezroczystego materiału</t>
  </si>
  <si>
    <t xml:space="preserve">Strzykawka z manometrem  </t>
  </si>
  <si>
    <t>ergonomiczny kształt;       
możliwość łatwego i łagodnego przesuwania tłoka;
możliwość precyzyjnej inflacji i szybkiej deflacji;
obsługa deflacji i inflacji jedną ręką;</t>
  </si>
  <si>
    <t xml:space="preserve">Balony do kontrpulsacji </t>
  </si>
  <si>
    <t xml:space="preserve">atraumatyczne         
odporne na zagięcia i załamania      
kanał do pomiaru ciśnienia odporny na wykrzepianie   
kompatybilny z dostępnymi na rynku koszulkami naczyniowymi   
możliwość stosowania bezkoszulkowego </t>
  </si>
  <si>
    <t xml:space="preserve">Przetworniki do inwazyjnego monitorowania ciśnienia </t>
  </si>
  <si>
    <t>wysoka odporność na zakłócenia (zjawisko rezonansu) bez konieczności stosowania elementów korygujących</t>
  </si>
  <si>
    <t xml:space="preserve">Wkłady do strzykawki automatycznej </t>
  </si>
  <si>
    <t xml:space="preserve">Cewniki do odsysania skrzeplin z tętnic wieńcowych </t>
  </si>
  <si>
    <t xml:space="preserve">kompatybilny z cewnikiem prowadzącym o średnicy 0,070'';            
odporny na zagięcia i załamania;      
giętki, umożliwiający dotarcie do dystalnego odcinka krętego naczynia; </t>
  </si>
  <si>
    <t xml:space="preserve">Cewniki do odsysania skrzeplin z tętnic wieńcowych o większym wymiarze </t>
  </si>
  <si>
    <t>kompatybilny z cewnikiem prowadzącym o średnicy 0,080''; 
cewnik o większej średnicy dedykowany do cewnika prowadzącego 7F;</t>
  </si>
  <si>
    <t xml:space="preserve">Cewniki do odsysania skrzeplin z trudnodostępnych krętych i dystalnych odcinków naczyń </t>
  </si>
  <si>
    <t xml:space="preserve">Cewniki do odsysania skrzeplin z trudnodostępnych krętych i dystalnych odcinków naczyń o większym wymiarze </t>
  </si>
  <si>
    <t xml:space="preserve">Zestawy do ochrony dystalnej podczas angioplastyki żylnych pomostów aortalno-wieńcowych </t>
  </si>
  <si>
    <t>urządzenia do ochrony tętnic o typie koszyczka 
system dostarczania typu mono-rail
długość prowadnika 180 i 300 cm
średnica prowadnika 0,014”
średnica koszyczka 3,5 – 5,5 mm</t>
  </si>
  <si>
    <t xml:space="preserve">Urządzenia do usuwania ciał obcych z dużych naczyń    </t>
  </si>
  <si>
    <t>dostępne różne długości pętli</t>
  </si>
  <si>
    <t xml:space="preserve">Urządzenia do usuwania ciał obcych z małych naczyń   </t>
  </si>
  <si>
    <t>pętla zagięta pod kątem prostym po wysunięciu z cewnika;
średnica pętli 2 do 7 mm;
pętla dedykowana do usuwania ciał obcych z tętnic wieńcowych;
średnica cewnika maksymalnie 3F;</t>
  </si>
  <si>
    <t xml:space="preserve">Zestawy do koronarografii </t>
  </si>
  <si>
    <t xml:space="preserve">Zestawy do koronaroplastyki </t>
  </si>
  <si>
    <t xml:space="preserve">Urządzenia do zamykania miejsca nakłucia tętnicy udowej </t>
  </si>
  <si>
    <t>Systemy do zaopatrywania miejsca nakłucia celem uzyskania szybkiej hemostazy;
Oparte na zasadzie mechanicznego zamknięcia z zastosowaniem jedynie rozpuszczalnych komponentów pozostających w tętnicy;
Dostępne rozmiary dla zaopatrzenia wkłuć od 5F do 8 F;</t>
  </si>
  <si>
    <t xml:space="preserve">Sondy do ultrasonografii wewnątrzwieńcowej z sondą elektroniczną </t>
  </si>
  <si>
    <t xml:space="preserve">Sondy do ultrasonografii wewnątrzwieńcowej z sondą wysokiej rozdzielczości wraz z dzierżawą konsoli  </t>
  </si>
  <si>
    <t>sonda mechaniczna IVUS o częstotliwości 60 MHz;
sonda o wysokiej rozdzielczości wzdłużnej 40mm, poprzecznej 90mm;
dzierżawa konsoli;</t>
  </si>
  <si>
    <t xml:space="preserve">Sondy do pomiaru cząstkowej rezerwy wieńcowej FFR </t>
  </si>
  <si>
    <t>Sondy do pomiaru cząstkowej rezerwy wieńcowej oparte na włóknie optycznym wraz z dzierżawą konsoli</t>
  </si>
  <si>
    <t xml:space="preserve">Cewniki do pomiaru rezerwy wieńcowej wraz z dzierżawą konsoli </t>
  </si>
  <si>
    <t>bezprzewodowy prowadnik do pomiaru cząstkowej rezerwy wieńcowej FFR;
system wykorzystujący fale RF do bezprzewodowego przesyłania pomiarów ciśnień do konsoli;
dostępne cewniki do FFR umożliwiające przewodowo ocenę oporności mikrokrążenia (IMR);</t>
  </si>
  <si>
    <t xml:space="preserve">Cewniki próbujące do udrożnień i PCI drobnych tętnic wieńcowych </t>
  </si>
  <si>
    <t xml:space="preserve">Mikrocewniki do techniki retrograde </t>
  </si>
  <si>
    <t>dedykowany do przechodzenia poprzez gałęzie przegrodowe w trakcie zabiegów rekanalizacji CTO techniką retrograde;
posiada taperowany szaft o średnicy proksymalnej 2,8 F i dystalnej 1,9 F;
mikrocewnik zbrojony splotem wolframowym;
dostępny w długościach 135 cm i 150 cm;
średnica wewnętrzna końcówki 0,015”;
średnica wewnętrzna szaftu 0,018”;
kompatybilny z prowadnikiem 0,014”;
maksymalne ciśnienie 300 psi;
posiada polimerowe pokrycie hydrofilne na dystalnych 60 cm szaftu;
posiada miękką, atraumatyczną i taperowaną końcówkę;</t>
  </si>
  <si>
    <t xml:space="preserve">Mikrocewniki dwukanałowe do zabiegów CTO  </t>
  </si>
  <si>
    <t>niski profil zewnętrzny końcówki dalszej;
niski profil zewnętrzny końcówki bliższej;</t>
  </si>
  <si>
    <t xml:space="preserve">Prowadniki specjalistyczne 0.014'' </t>
  </si>
  <si>
    <t>prowadnik pokrywany hydrofilnie;
Powłoka polimerowa z domieszką wolframu (w części dystalnej na długości 2 cm 90% wagi, w części proksymalnej 55% wagi);
Średnica 0,014”; 
Długości 182 i 300cm;
Kształtowalna końcówka: prosta i zagięta;
Dystalna część miękka na długości 8 oraz 11cm;
Stalowy rdzeń pokryty PTFE w części proksymalnej;</t>
  </si>
  <si>
    <t xml:space="preserve">Prowadniki specjalistyczne 0.018'' </t>
  </si>
  <si>
    <t xml:space="preserve">Prowadniki typu stiff do zabiegów przezskórnej walwuloplastyki zastawki aortalnej </t>
  </si>
  <si>
    <t xml:space="preserve">Prowadniki typu stiff z ukształtowaną końcówką do zabiegów przezskórnej walwuloplastyki zastawki aortalnej i TAVI </t>
  </si>
  <si>
    <t xml:space="preserve">Balony do zabiegów walwuloplastyki aortalnej </t>
  </si>
  <si>
    <t xml:space="preserve">Urządzenia do przezskórnego zamykania ubytków w przegrodzie międzyprzedsionkowej oparte na konstrukcji dwóch dysków </t>
  </si>
  <si>
    <t>Urządzenia przeznaczone do przezskórnego zamykania ubytków międzyprzedsionkowych typu PFO i ASD;
Średnice urządzeń od 18 – 35 mm dla PFO i od 4-40mm dla ASD;
Zakres średnic do 20 mm co 1 mm i co 2mm dla średnic powyżej 20 mm;  
Samorozprężalne urządzenia zbudowane ze szkieletu nitinolowego o kształcie dwóch dysków; 
Do średnicy urządzenia 17mm -system kompatybilny z koszulkami wprowadzającymi 7F;
W skład zestawu wchodzi zestaw zamykający i system dostarczający;
Urządzenia nie wymagają zakupu dodatkowych koszulek żylnych przez zamawiającego;</t>
  </si>
  <si>
    <t xml:space="preserve">Zestaw do pomiaru wielkości ubytku w przegrodzie celem doboru rozmiaru urządzenia zamykającego </t>
  </si>
  <si>
    <t xml:space="preserve">Zestaw do pomiaru wielkości ubytku w trakcie przezskórnego zamykania ubytków międzyprzedsionkowych typu ASD;
W skład zestawu wchodzi balon pomiarowy;
Urządzenie nie wymaga zakupu dodatkowych koszulek; </t>
  </si>
  <si>
    <t xml:space="preserve">Urządzenia do przezskórnego zamykania ubytków w przegrodzie międzyprzedsionkowej oparte na konstrukcji jednej spirali pokrytego materiałem zamykającym  </t>
  </si>
  <si>
    <t>Urządzenia przeznaczone do przezskórnego zamykania ubytków międzyprzedsionkowych ASD;
Urządzenie wykonane z jednej spirali nitinolowej pokryte materiałem PTFE; 
Zakres średnic 15-35 mm umożliwiające zamknięcie otworów w zakresie 8-17 mm;
W skład zestawu wchodzi zestaw zamykający i system dostarczający;
Urządzenia nie wymagają zakupu dodatkowych koszulek żylnych przez zamawiającego;</t>
  </si>
  <si>
    <t>Okluder do przezcewnikowego zamykania ubytków międzyprzedsionkowych (ASD) u chorych z uczuleniem na nikiel</t>
  </si>
  <si>
    <t>samorozprężane urządzenie w kształcie dwóch krążków wykonane z siatki nitinolowej; 
pokryte nanocząsteczkami platyny dla większej biokompatybilności, przeciwdziałając alergii na nikiel; 
dwa krążki są połączone ze sobą krótką łączącą talią, której wielkość odpowiada wielkości ubytku w przegrodzie międzyprzedsionkowej (ASD); 
bardzo dobrze widoczny w skopii, co ułatwia precyzyjne i pewne pozycjonowanie;
zakres rozmiarów  korka 8 - 40mm; 
zestaw zawiera system wprowadzający (koszulka), prowadnik, rozszerzadło oraz okluder;
kompatybilne ze srednicami koszulki 6-14 F;</t>
  </si>
  <si>
    <t xml:space="preserve">Okluder do zamykania przewodu tętniczego (PDA) u chorych z uczuleniem na nikiel </t>
  </si>
  <si>
    <t>samorozprężane urządzenie w kształcie grzybka wykonane z siatki nitinolowej; 
pokryte nanocząsteczkami platyny dla większej biokompatybilności, przeciwdziałając alergii na nikiel; 
kołnierz zatrzymujący w kształcie grzybka gwarantuje bezpieczne położenie korka w ujściu przetrwałego przewodu tętniczego z aorty; 
bardzo dobrze widoczny w skopii, co ułatwia precyzyjne i pewne pozycjonowanie;
zakres rozmiarów  korka wynosi od 4 mm do 18 mm w tetnicy plucnej i 6mm do 20mm w aorcie zstępującej; 
zestaw zawiera system wprowadzający (koszulka), prowadnik, rozszerzadło oraz okluder;
kompatybilne ze średnicami koszulki 6-10 French;</t>
  </si>
  <si>
    <t xml:space="preserve">Zestawy do nakłucia przegrody międzyprzedsionkowej z cewnikiem prowadzącym i igłą </t>
  </si>
  <si>
    <t xml:space="preserve">Zestaw dedykowany do zabiegów przez przegrodę międzyprzedsionkową
W skład zestawu wchodzą:
- koszulka doprowadzająca - w postaci cewnika o średnicy 8.5F z zastawką hemostatyczną
 i kranikiem, dostępne co najmniej 5 krzywizn cewników 
- prowadnik typu super stiff o grubości 0.32’’,  
- dilatator, 
- igła do nakłucia przegrody międzyprzedsionkowej 18G z zastosowaniem koszulki doprowadzającej, dostępne co najmniej dwie krzywizny oraz dwie długości,   </t>
  </si>
  <si>
    <t>koszulka doprowadzająca z markerem na końcu cewnika umożliwiającym lokalizację w promieniach Rtg 
udokumentowane użycie w co najmniej 500 przypadkach w Europie</t>
  </si>
  <si>
    <t xml:space="preserve">Zestawy do nakłucia worka osierdziowego </t>
  </si>
  <si>
    <t xml:space="preserve">Zestawy dedykowane do nakłucia worka osierdziowego.
Zestaw zawierający min.: igłę do nakłucia 18G/ 8 i 12 cm, prowadnik, rozszerzadło, cewnik z kranikiem
</t>
  </si>
  <si>
    <t>Sondy do OCT</t>
  </si>
  <si>
    <t>Cewnik ułatwiający pozycjonowanie stentów w ujściu naczynia</t>
  </si>
  <si>
    <t>system oparty na cewniku wprowadzanym do cewnika prowadzącego i umożliwiający prawidłowe pozycjonowanie stentu w ujściu naczynia;
system oparty na nitinolowym drucie z elementami pozycjonującymi o dobrej widoczności w skopii;
system kompatybilny z cewnikami 6 -8F;</t>
  </si>
  <si>
    <t>Cewniki do aktywnego wspomagania lewej komory serca</t>
  </si>
  <si>
    <t>sztuki</t>
  </si>
  <si>
    <t>Lp.</t>
  </si>
  <si>
    <t>Przedmiot</t>
  </si>
  <si>
    <t>Okres</t>
  </si>
  <si>
    <t>Informacje dotyczące dzierżawionego urządzenia</t>
  </si>
  <si>
    <t>Czynsz dzierżawny brutto za 1 miesiąc</t>
  </si>
  <si>
    <t>Czynsz dzierżawny brutto</t>
  </si>
  <si>
    <t>miesięcy</t>
  </si>
  <si>
    <t>Nazwa urządzenia</t>
  </si>
  <si>
    <t>Typ</t>
  </si>
  <si>
    <t xml:space="preserve">Nr seryjny </t>
  </si>
  <si>
    <t>(można wypełnić przy zawieraniu umowy)</t>
  </si>
  <si>
    <t>Rok produkcji</t>
  </si>
  <si>
    <t>Akcesoria</t>
  </si>
  <si>
    <t>Wartość</t>
  </si>
  <si>
    <t>Moc oferowanego urządzenia w watach [W]</t>
  </si>
  <si>
    <t>Założony czas pracy urządzenia w godzinach [h]</t>
  </si>
  <si>
    <t>Przyjęty koszt 1 kWh [zł]</t>
  </si>
  <si>
    <t>Koszt zużycia energii elektrycznej</t>
  </si>
  <si>
    <t>Dzierżawa konsoli</t>
  </si>
  <si>
    <t>Konsola</t>
  </si>
  <si>
    <t>cewnik o pojedynczym świetle typu monorail przeznaczonym do użytkowania ze standardowymi prowadnikami o średnicy 0,014’ w naczyniach tętniczych;
w czujniku ciśnienia zastosowano optyczną technologię pomiarową;
sygnały ciśnienia są przetwarzane przez konsolę, która wyświetla w czasie rzeczywistym dane: Pd/ Pa , FFR;
dzierżawa konsoli;</t>
  </si>
  <si>
    <t xml:space="preserve">duża siła radialna stentu (podać w PSI);
mała grubość ścian stentu (podać w inch);
możliwość przeprężania stentów;   
szeroki zakres długośc);
szeroki zakres średnic;  
</t>
  </si>
  <si>
    <t xml:space="preserve">prowadnik wieńcowy do FFR oparty na optycznej technologii pomiaru;
końcówka prowadnika dobrze sterowalna; 
dzierżawa konsoli;   </t>
  </si>
  <si>
    <t>Stenty Pt-Cr pokrywane biodegradowalnym polimerem uwalniającym lek antymitotyczny</t>
  </si>
  <si>
    <t>1. stenty z stopu Pt-Cr, slotted tube, montowane na balonie;
2. stenty pokrywane polimerem biodegradowalnym uwalniającym lek o działaniu antyproliferacyjnym everolimusem;
3. długości stentów w zakresie min. od 8 do 38 mm; 
4. średnica stentów min. od 2,25 do 4,0 mm;
5. pewne i mocne umocowanie stentu na balonie;
6. posiadające dodatkowe łączniki na brzegu proxymalnym zapobiegające zjawisku skracania przy doprężaniu większymi balonami;
7. możliwość przeprężania stentu.</t>
  </si>
  <si>
    <t xml:space="preserve">1. duża siła radialna stentu, powyżej 25 psi;     
2. mała grubość ścian stentu (podać w inch) ………………;
3. stenty nadające się do stentowania zmian zlokalizowanych w dystalnych i krętych segmentach naczyń oraz zapewniające dobry dostęp do gałęzi bocznych. </t>
  </si>
  <si>
    <t xml:space="preserve">1. cewniki wieńcowe do optycznej tomografii opartej na ocenie częstotliwości;
2. cewniki umożliwiające obrazowanie pnia głównego i większych naczyń o średnicach do 4,5 mm;
3. cewniki umożliwiające obrazowanie dłuższych segmentów naczyń do 15 cm przy jednym pasażu badaniu;
4. cewniki współpracujące z konsolą Lunawave. </t>
  </si>
  <si>
    <t xml:space="preserve">Zestawy do rotablacji          
Zestaw obejmujący prowadniki do rotablacji, urządzenia sterująco-wprowadzające wraz z wiertłem  </t>
  </si>
  <si>
    <t>zestaw</t>
  </si>
  <si>
    <t>1. prowadniki dedykowane do zabiegów rotablacji;
2. dostępne prowadniki typu floppy i extrasupport;
3. długość: co najmniej 325 cm;
4. urządzenie wprowadzające (advancer) dedykowane do zabiegów rotablacji, połączone z wiertłami dedykowane do zabiegów rotablacji, dostępne średnice wiertła 1.5-2.5 mm.</t>
  </si>
  <si>
    <t xml:space="preserve">Cewniki balonowe         </t>
  </si>
  <si>
    <t xml:space="preserve">1. ciśnienie nominalne min. 8 atm;
2. długość balonów w zakresie 6-30 mm, odstępy pomiędzy długościami do 5mm dla średnicy 1,5 do 4,0 mm (w tym długość 10 mm);
3. profil wejścia końcówki balonu max. 0,016”;
4. średnice balonów 1.25-4.0mm, dostępne balony do dużych naczyń ze średnica 5.0 mm dla cewników typu non-compliant;
5. dla średnic od 2,0 do 4,0 mm skok średnicy balonu co 0,25 mm;
6. niski profil natarcia końcówki balonu  max. 0.027’’ dla średnicy 2,5 mm (pomiar zgodnie z zaleceniami FDA w najszerszym miejscu);
7. cewniki balonowe dostępne w wersji RX, OTW, NC w całym wymaganym przedziale średnic min. 1,25 – 4,0 mm;
8. profil przejścia balonu do trudnych zmian o średnicy 1,25 mm max. 0,020” z dostępnością przedłużonego shaftu powyżej 150 cm dla wersji OTW. </t>
  </si>
  <si>
    <t xml:space="preserve">1. posiadające powłokę hydrofilną;     
2. możliwość przejścia przez bardzo wąskie, kręte, zwapniałe i wąskie odcinki naczynia;
3. odporne na urazy mechaniczne. </t>
  </si>
  <si>
    <t xml:space="preserve"> Stenty kobaltowo chromowe o dobrej widoczności pokrywane lekiem antymitotycznym Zotarolimus           </t>
  </si>
  <si>
    <t>1. niski profil stentu (podać w calach dla średnicy 3,5 mm);     
2. mała grubość ścian stentu (podać w calach);
3. stenty nadające się do stentowania zmian zlokalizowanych w dystalnych i krętych segmentach naczyń oraz zapewniające dobry dostęp do gałęzi bocznych;
4. udokumentowana skuteczność z minimum 3 letnim okresem obserwacji, potwierdzona publikacjami w literaturze.</t>
  </si>
  <si>
    <t xml:space="preserve">Stenty samorozprężalne nitinolowe do tętnic szyjnych z systemem dostawczym monorail  </t>
  </si>
  <si>
    <t>stenty nitinolowe samorozprężalne o zmiennej średnicy 6-8, 7-10</t>
  </si>
  <si>
    <t>długości stentów w zakresie  20 - 40 mm</t>
  </si>
  <si>
    <t xml:space="preserve">dostępne stenty o budowie otwarto i zamknieto komorkowej </t>
  </si>
  <si>
    <t>stenty dobrze widoczne w skopii</t>
  </si>
  <si>
    <t>średnice stentów w zakresie 7 – 10 mm, dostępne stenty taperowane</t>
  </si>
  <si>
    <t>atraumatyczne końce stentu</t>
  </si>
  <si>
    <t>system kompatybilny z koszulką doprowadzającą 6F i cewnikiem prowadzącym 8F</t>
  </si>
  <si>
    <t xml:space="preserve">Stenty samorozprężalne hybrydowe do stentowania tętnic szyjnych  </t>
  </si>
  <si>
    <t>stent hybrydowy do tętnic szyjnych, z zamkniętymi celami w części środkowej i otwartymi celami na końcach</t>
  </si>
  <si>
    <t xml:space="preserve">dostępne stenty stożkowe                                                                                                                                                                            </t>
  </si>
  <si>
    <t>długości stentu w zakresie 30-40mm</t>
  </si>
  <si>
    <t>dostępne średnice stentów cylindrycznych od 7mm-11mm i stożkowych od 6mm do 10mm</t>
  </si>
  <si>
    <t>Zestaw cewników dedykowanych do zabiegów denerwacji tętnic nerkowych wraz z udostępnieniem konsoli
(udostępnienie konsoli na czas planowanego zabiegu, na wezwanie Zamawiającego, w terminie do 14 dni licząc od dnia złozenia zamówienia w formie telefonicznej/mailowo. Zamówiona konsola ma zostać dostarczona do pracowni hemodynamiki oraz ma być sprawna technicznie przez cały okres udostępnienia.)</t>
  </si>
  <si>
    <t xml:space="preserve">Stenty samorozprężalne do stentowania długich odcinków tętnic obwodowych </t>
  </si>
  <si>
    <t>Parametr oferowany (opisać)</t>
  </si>
  <si>
    <t>Cewniki balonowe kompatybilne z prowadnikiem 0.014''</t>
  </si>
  <si>
    <t>Cewniki balonowe kompatybilne z prowadnikiem 0.018''</t>
  </si>
  <si>
    <t>Cewniki balonowe kompatybilne z prowadnikiem 0.035''</t>
  </si>
  <si>
    <t>System do protekcji dystalnej typu filtr</t>
  </si>
  <si>
    <t>Zestawy do protekcji krążenia mózgowego wspomagające stentowanie tętnic obwodowych</t>
  </si>
  <si>
    <t>Prowadniki obwodowe hydrofilne</t>
  </si>
  <si>
    <t xml:space="preserve">Prowadniki obwodowe z taperowaną końcówką </t>
  </si>
  <si>
    <t>Prowadniki specjalistyczne 0.014''</t>
  </si>
  <si>
    <t>Prowadniki specjalistyczne 0.018''</t>
  </si>
  <si>
    <t>Koszulki do zabiegów z dostępu kontralateralnego</t>
  </si>
  <si>
    <t>Koszulki kontralateralne 4F</t>
  </si>
  <si>
    <t>Stentgrafty do dużych tętnic</t>
  </si>
  <si>
    <r>
      <t>Stenty wie</t>
    </r>
    <r>
      <rPr>
        <sz val="11"/>
        <rFont val="Lucida Grande"/>
        <family val="1"/>
      </rPr>
      <t>ń</t>
    </r>
    <r>
      <rPr>
        <sz val="11"/>
        <rFont val="Garamond"/>
        <family val="1"/>
      </rPr>
      <t xml:space="preserve">cowe biodegradowalne oparte na platformie metalowej pokrywane lekiem antymitotycznym </t>
    </r>
  </si>
  <si>
    <r>
      <t>cewniki balonowe dedykowane do leczenia zwapnia</t>
    </r>
    <r>
      <rPr>
        <sz val="11"/>
        <rFont val="Lucida Grande"/>
        <family val="1"/>
      </rPr>
      <t>ł</t>
    </r>
    <r>
      <rPr>
        <sz val="11"/>
        <rFont val="Garamond"/>
        <family val="1"/>
      </rPr>
      <t>ych blaszek mia</t>
    </r>
    <r>
      <rPr>
        <sz val="11"/>
        <rFont val="Lucida Grande"/>
        <family val="1"/>
      </rPr>
      <t>ż</t>
    </r>
    <r>
      <rPr>
        <sz val="11"/>
        <rFont val="Garamond"/>
        <family val="1"/>
      </rPr>
      <t>d</t>
    </r>
    <r>
      <rPr>
        <sz val="11"/>
        <rFont val="Lucida Grande"/>
        <family val="1"/>
      </rPr>
      <t>ż</t>
    </r>
    <r>
      <rPr>
        <sz val="11"/>
        <rFont val="Garamond"/>
        <family val="1"/>
      </rPr>
      <t>ycowych;                                                                    d</t>
    </r>
    <r>
      <rPr>
        <sz val="11"/>
        <rFont val="Lucida Grande"/>
        <family val="1"/>
      </rPr>
      <t>ł</t>
    </r>
    <r>
      <rPr>
        <sz val="11"/>
        <rFont val="Garamond"/>
        <family val="1"/>
      </rPr>
      <t>ugo</t>
    </r>
    <r>
      <rPr>
        <sz val="11"/>
        <rFont val="Lucida Grande"/>
        <family val="1"/>
      </rPr>
      <t>ść</t>
    </r>
    <r>
      <rPr>
        <sz val="11"/>
        <rFont val="Garamond"/>
        <family val="1"/>
      </rPr>
      <t xml:space="preserve"> balonów w zakresie 10-20 mm o </t>
    </r>
    <r>
      <rPr>
        <sz val="11"/>
        <rFont val="Lucida Grande"/>
        <family val="1"/>
      </rPr>
      <t>ś</t>
    </r>
    <r>
      <rPr>
        <sz val="11"/>
        <rFont val="Garamond"/>
        <family val="1"/>
      </rPr>
      <t>rednicy 2,0 do 4,0 mm;
mo</t>
    </r>
    <r>
      <rPr>
        <sz val="11"/>
        <rFont val="Lucida Grande"/>
        <family val="1"/>
      </rPr>
      <t>ż</t>
    </r>
    <r>
      <rPr>
        <sz val="11"/>
        <rFont val="Garamond"/>
        <family val="1"/>
      </rPr>
      <t>liwo</t>
    </r>
    <r>
      <rPr>
        <sz val="11"/>
        <rFont val="Lucida Grande"/>
        <family val="1"/>
      </rPr>
      <t>ść</t>
    </r>
    <r>
      <rPr>
        <sz val="11"/>
        <rFont val="Garamond"/>
        <family val="1"/>
      </rPr>
      <t xml:space="preserve"> inflacji do co najmniej 35 atmosfer; </t>
    </r>
  </si>
  <si>
    <r>
      <t>Sondy bezprzewodowe do pomiaru cz</t>
    </r>
    <r>
      <rPr>
        <sz val="11"/>
        <rFont val="Lucida Grande"/>
        <family val="1"/>
      </rPr>
      <t>ą</t>
    </r>
    <r>
      <rPr>
        <sz val="11"/>
        <rFont val="Garamond"/>
        <family val="1"/>
      </rPr>
      <t>stkowej rezerwy wie</t>
    </r>
    <r>
      <rPr>
        <sz val="11"/>
        <rFont val="Lucida Grande"/>
        <family val="1"/>
      </rPr>
      <t>ń</t>
    </r>
    <r>
      <rPr>
        <sz val="11"/>
        <rFont val="Garamond"/>
        <family val="1"/>
      </rPr>
      <t>cowej FFR wraz z dzier</t>
    </r>
    <r>
      <rPr>
        <sz val="11"/>
        <rFont val="Lucida Grande"/>
        <family val="1"/>
      </rPr>
      <t>żawą konsoli</t>
    </r>
  </si>
  <si>
    <r>
      <t>Zestaw do denerwacji t</t>
    </r>
    <r>
      <rPr>
        <sz val="11"/>
        <rFont val="Lucida Grande"/>
        <family val="1"/>
      </rPr>
      <t>ę</t>
    </r>
    <r>
      <rPr>
        <sz val="11"/>
        <rFont val="Garamond"/>
        <family val="1"/>
      </rPr>
      <t>tnic nerkowych z spiralnym cewnikiem</t>
    </r>
  </si>
  <si>
    <t xml:space="preserve">Koszulki naczyniowe udowe o większych średnicach  </t>
  </si>
  <si>
    <t>koszulki wprowadzające o długości 11-45cm
zróżnicowane profile 10F-14F
odporne na złamania zastawka hemostatyczna, przewód boczny z kranikiem do płukania</t>
  </si>
  <si>
    <t xml:space="preserve">Urządzenia do zamykania t. promieniowej </t>
  </si>
  <si>
    <t xml:space="preserve">
- urządzenie dedykowane do ucisku miejsca po nakłuciu tętnicy promieniowej. 
- oparte na konstrukcji przezroczystego pasa z widocznym miejscem nakłucia
- mechanizm uszczelniający poprzez napełnienie strzykawką w zestawie, 
- mechanizm oparty na mechanizmie pokrętła umożliwiający stopniowanie siły ucisku pod kontrolą wzroku.
- możliwość natychmiastowej deflacji urządzenia z wykorzystaniem strzykawki.
</t>
  </si>
  <si>
    <t>Urządzenia do kompresji miejsca nakłucia tętnicy udowej</t>
  </si>
  <si>
    <t xml:space="preserve">
- urządzenie dedykowane do ucisku miejsca po nakłuciu tętnicy udowej. 
- oparte na konstrukcji imadła z możliwością stopniowania kompresji przez układ pompujacy oraz manometr
</t>
  </si>
  <si>
    <r>
      <t>Sondy do wewn</t>
    </r>
    <r>
      <rPr>
        <sz val="11"/>
        <rFont val="Lucida Grande"/>
        <family val="1"/>
      </rPr>
      <t>ą</t>
    </r>
    <r>
      <rPr>
        <sz val="11"/>
        <rFont val="Garamond"/>
        <family val="1"/>
      </rPr>
      <t>trzwie</t>
    </r>
    <r>
      <rPr>
        <sz val="11"/>
        <rFont val="Lucida Grande"/>
        <family val="1"/>
      </rPr>
      <t>ń</t>
    </r>
    <r>
      <rPr>
        <sz val="11"/>
        <rFont val="Garamond"/>
        <family val="1"/>
      </rPr>
      <t>cowego obrazowania OFDI</t>
    </r>
  </si>
  <si>
    <t>Balony pokrywane lekiem antymitotycznym sirolimusem</t>
  </si>
  <si>
    <t>1. stenty kobaltowo-chromowe wykonane w technice sinusoidalnej łączonego laserowo z Platynowo- Irydowym rdzeniem poprawiającym widoczność w trakcie zabiegu;
2. budowa stentu otwartokomórkowa;
3. stenty pokrywane biokompatybilnym polimerem uwalniającym lek o działaniu antyproliferacyjnym – zotarolimus;
4. maksymalna dopuszczalna różnica długości balonu i stentu 1,0 mm;
5. długości stentów w zakresie min. od 8 do 38 mm;
6. średnica stentów min. od 2,0 do 5,0 mm;
7. montowane na balonie wysokociśnieniowym (RPB minimum 18 atm dla średnicy 3,0 mm);
8. pewne i mocne umocowanie stentu na balonie;
9. maks. rozszerzenie stentu do ok. 5,75 mm;
10. profil przejścia 0,037 dla rozmiaru 2,5 mm;
11. grubość elementów z jakich wykonany jest stent-0,0032”;
12. skracanie stentu przy implantacji &lt; 1% przy RBP dla średnic 3,0-4,0mm;
13. ciśnienie nominalne 12 atm.</t>
  </si>
  <si>
    <t xml:space="preserve">stenty kobaltowo-chromowe, montowane na balonie;
stenty o budowie otwartokomórkowej umożliwiające znaczne poszerzenia oczka do bocznicy;
stenty pokrywane lekiem antymitotycznym abluminalnie; 
stenty o wymaganym krótkim czasie podwójnej terapii przeciwpłytkowej ( 1 miesiąc) potwierdzone w ulotce;
długości stentów w zakresie min. od 10 do 38 mm; 
zakres średnic stentów min. od 2,25 do 4,0 mm;
montowane na balonie wysokociśnieniowym (RPB minimum 14 atm);
skrócenie stentu podczas implantacji poniżej 0.5% przy RBP;
pewne i mocne umocowanie stentu na balonie;
</t>
  </si>
  <si>
    <t xml:space="preserve">Cewniki diagnostyczne do koronarografii oraz aorto i wentrykulografii   </t>
  </si>
  <si>
    <t>duża siła radialna stentu (podać w PSI);
szeroki zakres długości;                                                                                                                                                                                                                                                                                                                                                 szeroki zakres średnic;</t>
  </si>
  <si>
    <r>
      <t>balony do przezskórnej walwuloplastyki zarejestrowane do poszerzania zastawki p</t>
    </r>
    <r>
      <rPr>
        <sz val="11"/>
        <rFont val="Lucida Grande"/>
        <family val="1"/>
      </rPr>
      <t>ł</t>
    </r>
    <r>
      <rPr>
        <sz val="11"/>
        <rFont val="Garamond"/>
        <family val="1"/>
      </rPr>
      <t>ucnej i aortalnej;
dost</t>
    </r>
    <r>
      <rPr>
        <sz val="11"/>
        <rFont val="Lucida Grande"/>
        <family val="1"/>
      </rPr>
      <t>ę</t>
    </r>
    <r>
      <rPr>
        <sz val="11"/>
        <rFont val="Garamond"/>
        <family val="1"/>
      </rPr>
      <t>pne ró</t>
    </r>
    <r>
      <rPr>
        <sz val="11"/>
        <rFont val="Lucida Grande"/>
        <family val="1"/>
      </rPr>
      <t>ż</t>
    </r>
    <r>
      <rPr>
        <sz val="11"/>
        <rFont val="Garamond"/>
        <family val="1"/>
      </rPr>
      <t xml:space="preserve">ne </t>
    </r>
    <r>
      <rPr>
        <sz val="11"/>
        <rFont val="Lucida Grande"/>
        <family val="1"/>
      </rPr>
      <t>ś</t>
    </r>
    <r>
      <rPr>
        <sz val="11"/>
        <rFont val="Garamond"/>
        <family val="1"/>
      </rPr>
      <t>rednice minimum w zakresie 16-28 mm; 
dost</t>
    </r>
    <r>
      <rPr>
        <sz val="11"/>
        <rFont val="Lucida Grande"/>
        <family val="1"/>
      </rPr>
      <t>ę</t>
    </r>
    <r>
      <rPr>
        <sz val="11"/>
        <rFont val="Garamond"/>
        <family val="1"/>
      </rPr>
      <t>pne balony o d</t>
    </r>
    <r>
      <rPr>
        <sz val="11"/>
        <rFont val="Lucida Grande"/>
        <family val="1"/>
      </rPr>
      <t>ł</t>
    </r>
    <r>
      <rPr>
        <sz val="11"/>
        <rFont val="Garamond"/>
        <family val="1"/>
      </rPr>
      <t>ugo</t>
    </r>
    <r>
      <rPr>
        <sz val="11"/>
        <rFont val="Lucida Grande"/>
        <family val="1"/>
      </rPr>
      <t>ś</t>
    </r>
    <r>
      <rPr>
        <sz val="11"/>
        <rFont val="Garamond"/>
        <family val="1"/>
      </rPr>
      <t>ciach w 30-60 mm;
balony kompatybilne z prowadnikiem 0.035’’;</t>
    </r>
  </si>
  <si>
    <t>Zestawy do rekanalizacji CTO techniką subintimalnej dyssekcji i re-entry</t>
  </si>
  <si>
    <t>Mikrocewnik do kolaterali o cienkiej ścianie, zbrojony metalowym oplotem na całej długości, od wewnątrz pokryty poliuretanem.</t>
  </si>
  <si>
    <t>Cewniki penetrujące oraz zwiększające podparcie dla prowadników w trakcie za biegów udrażniania CTO</t>
  </si>
  <si>
    <t>wkłady (150 ml) nadające się do zastosowania w posiadanych strzykawkach automatycznych: Medrad Mark V ProVis.</t>
  </si>
  <si>
    <t>cewnik współpracujący z posiadanym aparatem do ICUS In-Vision Gold; 
cewnik umożliwiający rejestrację wirtualnej histologii;</t>
  </si>
  <si>
    <t>prowadnik współpracujący z posiadanym aparatem do pomiaru FFR WaveMap</t>
  </si>
  <si>
    <r>
      <t>obj</t>
    </r>
    <r>
      <rPr>
        <sz val="11"/>
        <rFont val="Lucida Grande"/>
        <family val="1"/>
      </rPr>
      <t>ę</t>
    </r>
    <r>
      <rPr>
        <sz val="11"/>
        <rFont val="Garamond"/>
        <family val="1"/>
      </rPr>
      <t>to</t>
    </r>
    <r>
      <rPr>
        <sz val="11"/>
        <rFont val="Lucida Grande"/>
        <family val="1"/>
      </rPr>
      <t>ś</t>
    </r>
    <r>
      <rPr>
        <sz val="11"/>
        <rFont val="Garamond"/>
        <family val="1"/>
      </rPr>
      <t>ci 34, 40, 50 cc
wszystkie obj</t>
    </r>
    <r>
      <rPr>
        <sz val="11"/>
        <rFont val="Lucida Grande"/>
        <family val="1"/>
      </rPr>
      <t>ę</t>
    </r>
    <r>
      <rPr>
        <sz val="11"/>
        <rFont val="Garamond"/>
        <family val="1"/>
      </rPr>
      <t>to</t>
    </r>
    <r>
      <rPr>
        <sz val="11"/>
        <rFont val="Lucida Grande"/>
        <family val="1"/>
      </rPr>
      <t>ś</t>
    </r>
    <r>
      <rPr>
        <sz val="11"/>
        <rFont val="Garamond"/>
        <family val="1"/>
      </rPr>
      <t>ci balonów kompatybilne z systemem 8F
wspó</t>
    </r>
    <r>
      <rPr>
        <sz val="11"/>
        <rFont val="Lucida Grande"/>
        <family val="1"/>
      </rPr>
      <t>ł</t>
    </r>
    <r>
      <rPr>
        <sz val="11"/>
        <rFont val="Garamond"/>
        <family val="1"/>
      </rPr>
      <t>pracuj</t>
    </r>
    <r>
      <rPr>
        <sz val="11"/>
        <rFont val="Lucida Grande"/>
        <family val="1"/>
      </rPr>
      <t>ą</t>
    </r>
    <r>
      <rPr>
        <sz val="11"/>
        <rFont val="Garamond"/>
        <family val="1"/>
      </rPr>
      <t>c</t>
    </r>
    <r>
      <rPr>
        <sz val="11"/>
        <rFont val="Garamond"/>
        <family val="1"/>
      </rPr>
      <t>e z posiadanymi</t>
    </r>
    <r>
      <rPr>
        <sz val="11"/>
        <rFont val="Garamond"/>
        <family val="1"/>
      </rPr>
      <t xml:space="preserve"> sterownikami Arrow i Macquet
balony 50 cc mo</t>
    </r>
    <r>
      <rPr>
        <sz val="11"/>
        <rFont val="Lucida Grande"/>
        <family val="1"/>
      </rPr>
      <t>ż</t>
    </r>
    <r>
      <rPr>
        <sz val="11"/>
        <rFont val="Garamond"/>
        <family val="1"/>
      </rPr>
      <t xml:space="preserve">liwe do stosowania u pacjentów &lt;165cm </t>
    </r>
  </si>
  <si>
    <r>
      <t>Cewniki wie</t>
    </r>
    <r>
      <rPr>
        <sz val="11"/>
        <rFont val="Lucida Grande"/>
        <family val="1"/>
      </rPr>
      <t>ń</t>
    </r>
    <r>
      <rPr>
        <sz val="11"/>
        <rFont val="Garamond"/>
        <family val="1"/>
      </rPr>
      <t xml:space="preserve">cowe do optycznej koherentnej tomografii do oceny przylegania stentu do </t>
    </r>
    <r>
      <rPr>
        <sz val="11"/>
        <rFont val="Lucida Grande"/>
        <family val="1"/>
      </rPr>
      <t>ś</t>
    </r>
    <r>
      <rPr>
        <sz val="11"/>
        <rFont val="Garamond"/>
        <family val="1"/>
      </rPr>
      <t>ciany naczynia.
Cewniki wspó</t>
    </r>
    <r>
      <rPr>
        <sz val="11"/>
        <rFont val="Lucida Grande"/>
        <family val="1"/>
      </rPr>
      <t>ł</t>
    </r>
    <r>
      <rPr>
        <sz val="11"/>
        <rFont val="Garamond"/>
        <family val="1"/>
      </rPr>
      <t>pracuj</t>
    </r>
    <r>
      <rPr>
        <sz val="11"/>
        <rFont val="Lucida Grande"/>
        <family val="1"/>
      </rPr>
      <t>ą</t>
    </r>
    <r>
      <rPr>
        <sz val="11"/>
        <rFont val="Garamond"/>
        <family val="1"/>
      </rPr>
      <t>ce z posiadan</t>
    </r>
    <r>
      <rPr>
        <sz val="11"/>
        <rFont val="Lucida Grande"/>
        <family val="1"/>
      </rPr>
      <t>ą</t>
    </r>
    <r>
      <rPr>
        <sz val="11"/>
        <rFont val="Garamond"/>
        <family val="1"/>
      </rPr>
      <t xml:space="preserve"> konsol</t>
    </r>
    <r>
      <rPr>
        <sz val="11"/>
        <rFont val="Lucida Grande"/>
        <family val="1"/>
      </rPr>
      <t>ą</t>
    </r>
    <r>
      <rPr>
        <sz val="11"/>
        <rFont val="Garamond"/>
        <family val="1"/>
      </rPr>
      <t xml:space="preserve"> Ilumien.</t>
    </r>
    <r>
      <rPr>
        <sz val="11"/>
        <color indexed="10"/>
        <rFont val="Garamond"/>
        <family val="1"/>
      </rPr>
      <t xml:space="preserve"> </t>
    </r>
  </si>
  <si>
    <r>
      <t>cewnik aktywnie wspomagaj</t>
    </r>
    <r>
      <rPr>
        <sz val="11"/>
        <rFont val="Lucida Grande"/>
        <family val="1"/>
      </rPr>
      <t>ą</t>
    </r>
    <r>
      <rPr>
        <sz val="11"/>
        <rFont val="Garamond"/>
        <family val="1"/>
      </rPr>
      <t>ca kr</t>
    </r>
    <r>
      <rPr>
        <sz val="11"/>
        <rFont val="Lucida Grande"/>
        <family val="1"/>
      </rPr>
      <t>ąż</t>
    </r>
    <r>
      <rPr>
        <sz val="11"/>
        <rFont val="Garamond"/>
        <family val="1"/>
      </rPr>
      <t>enie pobieraj</t>
    </r>
    <r>
      <rPr>
        <sz val="11"/>
        <rFont val="Lucida Grande"/>
        <family val="1"/>
      </rPr>
      <t>ą</t>
    </r>
    <r>
      <rPr>
        <sz val="11"/>
        <rFont val="Garamond"/>
        <family val="1"/>
      </rPr>
      <t>ca krew z bezpo</t>
    </r>
    <r>
      <rPr>
        <sz val="11"/>
        <rFont val="Lucida Grande"/>
        <family val="1"/>
      </rPr>
      <t>ś</t>
    </r>
    <r>
      <rPr>
        <sz val="11"/>
        <rFont val="Garamond"/>
        <family val="1"/>
      </rPr>
      <t>rednio z lewej komory serca;
cewnik wspó</t>
    </r>
    <r>
      <rPr>
        <sz val="11"/>
        <rFont val="Lucida Grande"/>
        <family val="1"/>
      </rPr>
      <t>ł</t>
    </r>
    <r>
      <rPr>
        <sz val="11"/>
        <rFont val="Garamond"/>
        <family val="1"/>
      </rPr>
      <t>pracuj</t>
    </r>
    <r>
      <rPr>
        <sz val="11"/>
        <rFont val="Lucida Grande"/>
        <family val="1"/>
      </rPr>
      <t>ą</t>
    </r>
    <r>
      <rPr>
        <sz val="11"/>
        <rFont val="Garamond"/>
        <family val="1"/>
      </rPr>
      <t>ca z posiadan</t>
    </r>
    <r>
      <rPr>
        <sz val="11"/>
        <rFont val="Lucida Grande"/>
        <family val="1"/>
      </rPr>
      <t>ą</t>
    </r>
    <r>
      <rPr>
        <sz val="11"/>
        <rFont val="Garamond"/>
        <family val="1"/>
      </rPr>
      <t xml:space="preserve"> konsol</t>
    </r>
    <r>
      <rPr>
        <sz val="11"/>
        <rFont val="Lucida Grande"/>
        <family val="1"/>
      </rPr>
      <t>ą</t>
    </r>
    <r>
      <rPr>
        <sz val="11"/>
        <rFont val="Garamond"/>
        <family val="1"/>
      </rPr>
      <t xml:space="preserve"> Impella Automated Controller;
wydajno</t>
    </r>
    <r>
      <rPr>
        <sz val="11"/>
        <rFont val="Lucida Grande"/>
        <family val="1"/>
      </rPr>
      <t>ść</t>
    </r>
    <r>
      <rPr>
        <sz val="11"/>
        <rFont val="Garamond"/>
        <family val="1"/>
      </rPr>
      <t>: do 4,1L na minut</t>
    </r>
    <r>
      <rPr>
        <sz val="11"/>
        <rFont val="Lucida Grande"/>
        <family val="1"/>
      </rPr>
      <t>ę</t>
    </r>
    <r>
      <rPr>
        <sz val="11"/>
        <rFont val="Garamond"/>
        <family val="1"/>
      </rPr>
      <t xml:space="preserve">;
</t>
    </r>
    <r>
      <rPr>
        <sz val="11"/>
        <rFont val="Lucida Grande"/>
        <family val="1"/>
      </rPr>
      <t>ś</t>
    </r>
    <r>
      <rPr>
        <sz val="11"/>
        <rFont val="Garamond"/>
        <family val="1"/>
      </rPr>
      <t xml:space="preserve">rednica szaftu 9F;
</t>
    </r>
    <r>
      <rPr>
        <sz val="11"/>
        <rFont val="Lucida Grande"/>
        <family val="1"/>
      </rPr>
      <t>ś</t>
    </r>
    <r>
      <rPr>
        <sz val="11"/>
        <rFont val="Garamond"/>
        <family val="1"/>
      </rPr>
      <t>rednica pompy 13F;
kompatybilna z koszulk</t>
    </r>
    <r>
      <rPr>
        <sz val="11"/>
        <rFont val="Lucida Grande"/>
        <family val="1"/>
      </rPr>
      <t>ą</t>
    </r>
    <r>
      <rPr>
        <sz val="11"/>
        <rFont val="Garamond"/>
        <family val="1"/>
      </rPr>
      <t xml:space="preserve"> 14F;
koszulka 14F typu „peel – away” w zestawie;
kompatybilno</t>
    </r>
    <r>
      <rPr>
        <sz val="11"/>
        <rFont val="Lucida Grande"/>
        <family val="1"/>
      </rPr>
      <t>ść</t>
    </r>
    <r>
      <rPr>
        <sz val="11"/>
        <rFont val="Garamond"/>
        <family val="1"/>
      </rPr>
      <t xml:space="preserve"> z prowadnikiem 0,018”;</t>
    </r>
  </si>
  <si>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</si>
  <si>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</si>
  <si>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</si>
  <si>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</si>
  <si>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</si>
  <si>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</si>
  <si>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</si>
  <si>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</si>
  <si>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</si>
  <si>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</si>
  <si>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</si>
  <si>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</si>
  <si>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</si>
  <si>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</si>
  <si>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</si>
  <si>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</si>
  <si>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</si>
  <si>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</si>
  <si>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</si>
  <si>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</si>
  <si>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</si>
  <si>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</si>
  <si>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</si>
  <si>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</si>
  <si>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</si>
  <si>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</si>
  <si>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</si>
  <si>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</si>
  <si>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</si>
  <si>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</si>
  <si>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</si>
  <si>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</si>
  <si>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</si>
  <si>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</si>
  <si>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</si>
  <si>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</si>
  <si>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</si>
  <si>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</si>
  <si>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</si>
  <si>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</si>
  <si>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</si>
  <si>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</si>
  <si>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</si>
  <si>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</si>
  <si>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</si>
  <si>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</si>
  <si>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</si>
  <si>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</si>
  <si>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</si>
  <si>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</si>
  <si>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</si>
  <si>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</si>
  <si>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</si>
  <si>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</si>
  <si>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</si>
  <si>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</si>
  <si>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</si>
  <si>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</si>
  <si>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</si>
  <si>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</si>
  <si>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część 45</t>
  </si>
  <si>
    <t>część 46</t>
  </si>
  <si>
    <t>część 47</t>
  </si>
  <si>
    <t>część 48</t>
  </si>
  <si>
    <t>część 49</t>
  </si>
  <si>
    <t>część 50</t>
  </si>
  <si>
    <t>część 51</t>
  </si>
  <si>
    <t>część 52</t>
  </si>
  <si>
    <t>część 53</t>
  </si>
  <si>
    <t>część 54</t>
  </si>
  <si>
    <t>część 55</t>
  </si>
  <si>
    <t>część 56</t>
  </si>
  <si>
    <t>część 57</t>
  </si>
  <si>
    <t>część 58</t>
  </si>
  <si>
    <t>część 59</t>
  </si>
  <si>
    <t>część 60</t>
  </si>
  <si>
    <t>część 61</t>
  </si>
  <si>
    <t>część 62</t>
  </si>
  <si>
    <t>część 63</t>
  </si>
  <si>
    <t>część 64</t>
  </si>
  <si>
    <t>część 65</t>
  </si>
  <si>
    <t>część 66</t>
  </si>
  <si>
    <t>część 67</t>
  </si>
  <si>
    <t>część 68</t>
  </si>
  <si>
    <t>część 69</t>
  </si>
  <si>
    <t>część 70</t>
  </si>
  <si>
    <t>część 71</t>
  </si>
  <si>
    <t>część 72</t>
  </si>
  <si>
    <t>część 73</t>
  </si>
  <si>
    <t>część 74</t>
  </si>
  <si>
    <t>część 75</t>
  </si>
  <si>
    <t>część 76</t>
  </si>
  <si>
    <t>część 77</t>
  </si>
  <si>
    <t>Oświadczamy, że termin płatności wynosi 60 dni.</t>
  </si>
  <si>
    <t>2.</t>
  </si>
  <si>
    <t>Oświadczamy, że zamówienie będziemy wykonywać do czasu wyczerpania ilości asortymentu określonego w załączniku nr 1a do specyfikacji, jednak nie dłużej niż przez 12 miesięcy od dnia zawarcia umowy.</t>
  </si>
  <si>
    <t>3.</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</si>
  <si>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</si>
  <si>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</si>
  <si>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</si>
  <si>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</si>
  <si>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</si>
  <si>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</si>
  <si>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</si>
  <si>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</si>
  <si>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</si>
  <si>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</si>
  <si>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</si>
  <si>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</si>
  <si>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</si>
  <si>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</si>
  <si>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</si>
  <si>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</si>
  <si>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</si>
  <si>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</si>
  <si>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część 78</t>
  </si>
  <si>
    <t>część 79</t>
  </si>
  <si>
    <t>część 80</t>
  </si>
  <si>
    <t>część 81</t>
  </si>
  <si>
    <t>część 82</t>
  </si>
  <si>
    <t>część 83</t>
  </si>
  <si>
    <t>część 84</t>
  </si>
  <si>
    <t>część 85</t>
  </si>
  <si>
    <t>część 86</t>
  </si>
  <si>
    <t>część 87</t>
  </si>
  <si>
    <t>część 88</t>
  </si>
  <si>
    <t>część 89</t>
  </si>
  <si>
    <t>część 90</t>
  </si>
  <si>
    <t>część 91</t>
  </si>
  <si>
    <t>część 92</t>
  </si>
  <si>
    <t>część 93</t>
  </si>
  <si>
    <t>część 94</t>
  </si>
  <si>
    <t>część 95</t>
  </si>
  <si>
    <t>część 96</t>
  </si>
  <si>
    <t>część 97</t>
  </si>
  <si>
    <t>część 98</t>
  </si>
  <si>
    <t>część 99</t>
  </si>
  <si>
    <t>część 100</t>
  </si>
  <si>
    <t>część 101</t>
  </si>
  <si>
    <t>część 102</t>
  </si>
  <si>
    <t>część 103</t>
  </si>
  <si>
    <t>część 104</t>
  </si>
  <si>
    <t>część 105</t>
  </si>
  <si>
    <t>część 106</t>
  </si>
  <si>
    <t>DFP.271.80.2018.EP</t>
  </si>
  <si>
    <t>Załącznik nr 1a</t>
  </si>
  <si>
    <t xml:space="preserve">Załącznik nr …... do umowy </t>
  </si>
  <si>
    <t>cewniki dedykowane do koronarografii oraz cewniki PIG tail 
cewniki o dużym świetle wewnętrznym (min. 0,051 dla 6F);
cewniki o średnicy zewnętrznej 4-6F; dostepna szeroka gama krzywizn i typów cewników do lewej i prawej tętnicy wieńcowej oraz angiografii tętnic obwodowych, a także dedykowane do obu tętnic wieńcowych jednocześnie. Dostępne cewniki długie (125 +/-5cm)</t>
  </si>
  <si>
    <t xml:space="preserve">Dostawa sprzętu do diagnostycznych i terapeutycznych zabiegów przezskórnych kardiologii inwazyjnej  </t>
  </si>
  <si>
    <t>Załącznik nr 1a do specyfikacji
Załącznik nr ….. do umowy</t>
  </si>
  <si>
    <t>09.04.</t>
  </si>
  <si>
    <t xml:space="preserve">Opis przedmiotu zamówienia konsoli do ultrasonografii wewnątrzwieńcowej </t>
  </si>
  <si>
    <t>Konsola dotykowa pracująca i rejestrująca w czasie rzeczywistym</t>
  </si>
  <si>
    <t>tak</t>
  </si>
  <si>
    <t>PARAMETR</t>
  </si>
  <si>
    <t xml:space="preserve">Moc wejściowa: Napięcie 100–240 VAC
Częstotliwość 50/60 Hz
Moc maks. 140 W DC
</t>
  </si>
  <si>
    <t xml:space="preserve">Moc wyjściowa: Wyjściowa częstotliwość radiowa 40 MHz
60 MHz
</t>
  </si>
  <si>
    <t xml:space="preserve">Wymienny bezpiecznik
Parametry maksymalne 15 A, 250 V, zwłoczny
</t>
  </si>
  <si>
    <t xml:space="preserve">Konsola kompatybilna z cewnikiem:
- częstotliwość 60 MHz
- głowica mechaniczna
- czas trwania impulsu (usec) – 0,034
- rozdzielczość osiowa (µm) – 40 µm
- rozdzielczość poprzeczna (µm) – 90 µm
- penetracja tkanek miękkich (mm) &gt;2,5 mm
- prędkość (pullback) - (mm/s) – 0,5-10 mm/s
-maksymalna długość (pullback) –(mm) – 120 mm
- separacja ramki (µm) – 17 do 170 µm
</t>
  </si>
  <si>
    <t>PARAMETR WYMAGANY</t>
  </si>
  <si>
    <t>PARAMETR OFEROWANY</t>
  </si>
  <si>
    <t xml:space="preserve">Cyfrowy format przechowywania i wyszukiwania obrazów:
Przechowuje do 25 przypadków na twardym dysku (HD)
Eksportowane badania DICOM mogą być przechowywane na CD, DVD oraz
wymiennym twardym dysku (Removable HD) HD: 80 GB DVD: 4,7 GB
CD: 700 MB Removable HD: 35 GB
</t>
  </si>
  <si>
    <t>9.</t>
  </si>
  <si>
    <t>10.</t>
  </si>
  <si>
    <t xml:space="preserve">Czas działania: maksymalnie 6800 ujęć z użyciem wyciągarki ręcznej
3000 ujęć z użyciem automatycznej wyciągarki 1mm/sec
6000 ujęć z użyciem automatycznej wyciągarki 0,5mm/sec
</t>
  </si>
  <si>
    <t xml:space="preserve">DICOM: Współpracuje z DICOM 3,0
Działa jako SCU zarówno dla nośników wymiennych jak i sieci komputerowej
Rozdzielczość 512 x 512
Pozwala na stratną i bezstratna kompresję obrazów JPEG
Współpracuje z US Multiframe (dane w pikselach), Grayscale Presentation
State (pomiary i adnotacja tekstu), GrayScale Secondary Capture (zrzut
ekranu), Key Object Selection SR Document (zakładki), General ECG
Waveform oraz Basic Voice Audio (dane dźwiękowe)
</t>
  </si>
  <si>
    <t>Specyfikacja systemu: System rozproszony (P4 3,2Ghz &amp; Celeron 2GHz)</t>
  </si>
  <si>
    <t>Monitor: 19 LCD (wbudowane głośniki i mikrofon)</t>
  </si>
  <si>
    <t>Wyświetlane obrazy: Obrazy wielokrotne:IVUS, IVUS/widok wzdłużny</t>
  </si>
  <si>
    <t>Przetwarzanie obrazów: DDP Filtracja drobinek krwi</t>
  </si>
  <si>
    <t>Wyświetlanie grafiki: Pomiary: Zakładki dla obrazów</t>
  </si>
  <si>
    <t>Pomiary: 9 odległych, 3 pomiary pola</t>
  </si>
  <si>
    <t xml:space="preserve">Funkcja „Trace Assist” Automatyczne śledzenie światła naczynia.
Pokazuje minimalne i maksymalne przekroje, pola oraz % stenozy (funkcja obsługiwana przez operatora).
</t>
  </si>
  <si>
    <t>Ustawianie obrazu: Automatyczne rozpoznawanie cewnika. Automatyczne dostosowanie powiększenia do częstotliwości cewnika.</t>
  </si>
  <si>
    <t>System wyciągarki: Wmontowana wyciągarka MDU5 PLUS™ z jednorazowymi saneczkami.</t>
  </si>
  <si>
    <t>11.</t>
  </si>
  <si>
    <t>12.</t>
  </si>
  <si>
    <t>Wymiary wózka (wysokość x szerokość x głębokość) 165 x 61 x 74 cm, maksymalna waga 114 kg</t>
  </si>
  <si>
    <t>13.</t>
  </si>
  <si>
    <t>14.</t>
  </si>
  <si>
    <t>15.</t>
  </si>
  <si>
    <t>16.</t>
  </si>
  <si>
    <t xml:space="preserve">Przegląd dynamiczny
Animacja statycznych obrazów IVUS pozwalająca na lepszą interpretację danych.
Funkcja „Smart TGC”
Automatyczna poprawa jakości zdjęć IVUS.
Funkcja „Trace Assist”
Zastosowanie algorytmu pozwalającego na lepszą detekcję granic.
Tryb FFR
Obsługa pomiaru FFR korzystając z danych otrzymanych z konsoli FFR Link
</t>
  </si>
  <si>
    <t>Moduł przetwarzania sygnału Komunikacja z systemem poprzez Bluetoot</t>
  </si>
  <si>
    <t>Automatyczna kalibracja prowadnika CO</t>
  </si>
  <si>
    <t xml:space="preserve">System przeznaczony jest do wykonywania pomiarów ciśnienia wewnątrz naczyń przydatnych w diagnozowaniu i leczeniu chorób tętnic wieńcowych i obwodowych. </t>
  </si>
  <si>
    <t>Napięcie standardowe 100-240 VAC (±10%) z określonym w specyfikacji zasilaczem zewnętrznym</t>
  </si>
  <si>
    <t>Natężenie, prąd przemienny  1,41 A DC maks.</t>
  </si>
  <si>
    <t>Moc: 17 W maks.</t>
  </si>
  <si>
    <t>Częstotliwość: od 47 do 63 Hz (uwzględnia tolerancję ±5%)</t>
  </si>
  <si>
    <t>Napięcie w systemie RXi: 12 VDC w przypadku określonego w specyfikacji zasilacza zewnętrznego</t>
  </si>
  <si>
    <t>Natężenie prądu stałego w systemie RXi 0,9 A DC maks.</t>
  </si>
  <si>
    <t>Zakres ciśnienia: od -30 do +300 mmHg w stosunku do atmosfery w zakresie do 580 do 800 mmHg bezwzględnego ciśnienia atmosferycznego</t>
  </si>
  <si>
    <t>Dokładność pomiaru ciśnienia: ±3% odczytu lub ±3 mmHg odczytu ponad zakres ciśnień, zależnie od tego, która wartość jest większa, z uwzględnieniem połączonego wpływu czułości, powtarzalności, nieliniowości i histerezy</t>
  </si>
  <si>
    <t>Dryft ciśnienia: &lt; 7 mmHg w okresie 1 godz.</t>
  </si>
  <si>
    <t>Odpowiedź częstotliwościowa: odpowiedź przy 10 Hz w granicach 3 dBA odpowiedzi przy 1 Hz</t>
  </si>
  <si>
    <t>Czułość wejścia: zgodna z wejściem sygnału Pa równym 20 mmHg/V lub 100 mmHg/V</t>
  </si>
  <si>
    <t xml:space="preserve">System kompatybilny z mikrocewnikiem o następujących parametrach: - długość całkowita 335 cm
- długość robocza 150 cm
- trzon dystalny typu monorail 26 cm z czujnikiem ciśnienia 5 mm od końcówki dystalnej
- cewnik posiada port RX
- trzon dystalny o kształcie eliptycznym o wymiarach 1,68 x 1,91 F          ( 0,020 cala x 0,025 cala) do 10 mm od końca dystalnego
- profil maksymalny 2,7 F (0,035 cala) w lokalizacji czujnika ciśnienia
- marker położony jest 3 mm od końca dystalnego
- trzon położony proksymalnie od odcinka monorail ma wymiar 2,4 F, umożliwia stosowanie cewników prowadzących od 5 F
- znaczniki umieszczono w odległości 80 i 100 cm od końca dystalnego
</t>
  </si>
  <si>
    <t>System optymalizacji PCI (zabiegów angioplastyki wieńcowej)</t>
  </si>
  <si>
    <t>Technologie FFR i OCT na jednej platformie</t>
  </si>
  <si>
    <t>Bezprzewodowe ustawianie FFR i OCT</t>
  </si>
  <si>
    <t>Obrazowanie OCT w nowym trybie badania 75 mm o wysokiej rozdzielczości 54 mm</t>
  </si>
  <si>
    <t>Nieprzerwana integracja FFR i OCT z kontrolowanymi przepływami pracy</t>
  </si>
  <si>
    <t>Rekonstrukcja obrazu 3D naczyń i światła w czasie rzeczywistym</t>
  </si>
  <si>
    <t>Szybkość obrazów:  180 obrazów/sek.</t>
  </si>
  <si>
    <t>Średnica skanu: 10 mm w kontraście</t>
  </si>
  <si>
    <t>Waga konsoli do 100 kg</t>
  </si>
  <si>
    <t>W skład systemu wchodzi: silnik do obrazowania OCT, oprogramowanie, komputer, monitor operatora, monitor lekarza, zintegrowana konsola mobilna</t>
  </si>
  <si>
    <r>
      <t>Mikrocewniki do udro</t>
    </r>
    <r>
      <rPr>
        <sz val="11"/>
        <rFont val="Lucida Grande"/>
        <family val="1"/>
      </rPr>
      <t>ż</t>
    </r>
    <r>
      <rPr>
        <sz val="11"/>
        <rFont val="Garamond"/>
        <family val="1"/>
      </rPr>
      <t>nie</t>
    </r>
    <r>
      <rPr>
        <sz val="11"/>
        <rFont val="Lucida Grande"/>
        <family val="1"/>
      </rPr>
      <t>ń</t>
    </r>
    <r>
      <rPr>
        <sz val="11"/>
        <rFont val="Garamond"/>
        <family val="1"/>
      </rPr>
      <t xml:space="preserve"> przewlek</t>
    </r>
    <r>
      <rPr>
        <sz val="11"/>
        <rFont val="Lucida Grande"/>
        <family val="1"/>
      </rPr>
      <t>ł</t>
    </r>
    <r>
      <rPr>
        <sz val="11"/>
        <rFont val="Garamond"/>
        <family val="1"/>
      </rPr>
      <t>ych okluzji CTO penetruj</t>
    </r>
    <r>
      <rPr>
        <sz val="11"/>
        <rFont val="Lucida Grande"/>
        <family val="1"/>
      </rPr>
      <t>ące oraz do kolaterali:</t>
    </r>
  </si>
  <si>
    <t>prowadniki 0.035’’ sztywne wykorzystywane do wprowadzania balonu celem poszerzenia zastawki aortalnej;
zakończone na brzegu dystalnym odpowiednio ukształtowaną miękką końcówką do umieszczenia w komorze serca;  dostępne długości 260 i 300cm;</t>
  </si>
  <si>
    <t xml:space="preserve">- stenty samorozprężalne pokrywane sybstancją pasywną przyspieszającą endotelializację
- do zmian długich dostępne długości w zakresie 40-200 mm, 
- dostępne średnice w zakresie 4-7 mm długości, dostępne conajmniej dwie długości ystemów dostarczania,
- dostępne systemy współpracujące z prowadnikami 0.018'', 0.014", 0.035'' 
- wszystkie średnice kompatybilne z introducerem 6F, a dla stentów współpracujacych z prowadnikiem 0.018'' 4F
</t>
  </si>
  <si>
    <t xml:space="preserve">1. </t>
  </si>
  <si>
    <t>PARAMETRY GRANICZNE:</t>
  </si>
  <si>
    <t>- zestawy zabezpieczają krążenie mózgowe przed embolizacją podczas zabiegów stentowania tętnic szyjnych 
- zestawy zbudowane na zasadzie cewników prowadzących lub koszulek wyposażone w 2 balony rozprężane w tętnicy szyjnej wspólnej i zewnętrznej
- zestaw umożliwia zatrzymanie przepływu krwi w tętnicy szyjnej wspólnej i wewnętrznej podczas zabiegu
- średnica zestawu max 10 F</t>
  </si>
  <si>
    <t>- prowadniki przeznaczone do zabiegów na tętnicach obwodowych
- prowadniki o średnicach  0.018" do 0.038'',                                         
- rdzeń nitynolowy w poliuretanie popkryty powłoką hyd                      
- dostępne dstępne prowadniki sztywne,                                          
- dostępne końcówki: prosta, J, "bolia" i kształtowalna,                   
 - dostępne długości 150 - 300 cm,</t>
  </si>
  <si>
    <t>- prowadniki przeznaczone do zabiegów na tętnicach obwodowych
- sterowalne prowadniki o średnicy 0.035'' z taperwoaną końcówką 0.025'' o długości 17 cm,                                                                                
- popkryte powłoką ułatwiającą przejście przez zwężona odcinki naczyń,                                                                                                          
- dostępne prowadniki 0.014'' oraz 0.018'',                                                                                                                                                                  
- dostępne długości 180 i 300 cm,</t>
  </si>
  <si>
    <t>- prowadnik pokrywany hydrofilnie
- Powłoka polimerowa z domieszką wolframu (w części dystalnej na długości 2 cm 90% wagi, w części proksymalnej 55% wagi)
- Średnica 0,014” 
- Długości 182 i 300cm
- Kształtowalna końcówka: prosta i zagięta
- Dystalna część miękka na długości 8 oraz 11cm 
- Stalowy rdzeń pokryty PTFE w części proksymalnej</t>
  </si>
  <si>
    <t xml:space="preserve"> - Koszulki wprowadzające do tętnic biodrowych do 
- fabrycznie zagięte do kontrlateralnych zabiegów
- średnica 4F,                                   
- taperowana końcówka, stalowe zbrojenie 
- Wyposażone w zastawkę hamostatyczną i trójdrożny kranik </t>
  </si>
  <si>
    <t xml:space="preserve"> -materiał graftu z PTFEb
-długość 30 – 70 mm
-średnica 6 – 16 mm</t>
  </si>
  <si>
    <t>dobrze manewrowalne;       
końcówka atraumatyczna, dobrze widoczna w skopii odporna na złamanie i zagięcie, charakteryzuje się dużą siłą podparcia i pamięcią kształtu; szeroki zakres krzywizn, dostepne niestandardowe dlugosci</t>
  </si>
  <si>
    <t xml:space="preserve">       
końcówka atraumatyczna, dilatator atraumatyczny, dostepne koszulki hydrofilne</t>
  </si>
  <si>
    <t>Paranetry pożądane</t>
  </si>
  <si>
    <t>Szeroki zakres długości i średnic</t>
  </si>
  <si>
    <t xml:space="preserve"> Stenty kobaltowo-chromowe pokrywane lekiem o działaniu antyproliferacyjnym Zotarolimusem z krótkim okresem DAPT </t>
  </si>
  <si>
    <t xml:space="preserve">Elementy składowe zestawu:
1. Cewnik do przestrzeni subintimalnej i światła
- cewnik typu OTW kompatybilny z prowadnikiem 0.014” oraz cewnikiem prowadzącym 6F
- długość robocza 135cm
- średnica atraumatycznej końcówki nacierającej 1mm
- długość końcówki nacierającej 1mm
- średnica szaftu dystalnego 2,4 F
- średnica szaftu proksymalnego 3,4F
- zapadkowy uchwyt obrotowy na końcu proksymalnym
2. Prowadnik do re-entry z przestrzeni subintimalnej do światła
- długość prowadnika 185 i 300cm
- średnica 0.014”
- długość końcówki roboczej z oplotem 20cm
- pokrycie hydrofilne
- rdzeń perforujący umieszczony na końcu dystalnym o średnicy 0.0035” (0.09mm) i długości 0.007” (0.18mm)
3. Cewnik balonowy typu płaszczka do orientacji prowadnika re-entry w kierunku światła naczynia
- cewnik balonowy typu OTW kompatybilny z prowadnikiem 0.014” oraz cewnikiem prowadzącym 6F
- profil końcówki natarcia lesion entry profile - 0.018”
- długość robocza 135cm
- długość balonu 10mm
- szerokość balonu 2,5mm
- wysokość balonu 0,3mm
- dwa porty do perforacji śródbłonka umieszczone po przeciwnych stronach balonu oznaczone markerami
- średnica szaftu dystalnego 2,9 F
- średnica szaftu proksymalnego 3,7F
</t>
  </si>
  <si>
    <t xml:space="preserve">szeroki zakres długości;
szeroki zakres średnic;
badania potwierdzające wyższą dostarczalność do zmian;
</t>
  </si>
  <si>
    <r>
      <t>stenty biodegradowalne oparte na platformie metalowej, pokryte lekiem antymitotycznym, 
do kr</t>
    </r>
    <r>
      <rPr>
        <sz val="11"/>
        <rFont val="Lucida Grande"/>
        <family val="1"/>
      </rPr>
      <t>ę</t>
    </r>
    <r>
      <rPr>
        <sz val="11"/>
        <rFont val="Garamond"/>
        <family val="1"/>
      </rPr>
      <t xml:space="preserve">tych zmian
</t>
    </r>
    <r>
      <rPr>
        <sz val="11"/>
        <rFont val="Garamond"/>
        <family val="1"/>
      </rPr>
      <t xml:space="preserve">
</t>
    </r>
  </si>
  <si>
    <r>
      <t>Zestaw jednorazowy zawieraj</t>
    </r>
    <r>
      <rPr>
        <sz val="11"/>
        <rFont val="Lucida Grande"/>
        <family val="1"/>
      </rPr>
      <t>ą</t>
    </r>
    <r>
      <rPr>
        <sz val="11"/>
        <rFont val="Garamond"/>
        <family val="1"/>
      </rPr>
      <t>cy:
- dren wysokoci</t>
    </r>
    <r>
      <rPr>
        <sz val="11"/>
        <rFont val="Lucida Grande"/>
        <family val="1"/>
      </rPr>
      <t>ś</t>
    </r>
    <r>
      <rPr>
        <sz val="11"/>
        <rFont val="Garamond"/>
        <family val="1"/>
      </rPr>
      <t>nieniowy (1 sztuka)
- skalpel nr 11 (1 sztuka) 
- chusta angiograficzna - wykonana z paroprzepuszczalnej nieprzemakalnej w</t>
    </r>
    <r>
      <rPr>
        <sz val="11"/>
        <rFont val="Lucida Grande"/>
        <family val="1"/>
      </rPr>
      <t>ł</t>
    </r>
    <r>
      <rPr>
        <sz val="11"/>
        <rFont val="Garamond"/>
        <family val="1"/>
      </rPr>
      <t>ókniny SMS o wymiarze 380 x 240 cm z czteroma otworami otoczonymi ta</t>
    </r>
    <r>
      <rPr>
        <sz val="11"/>
        <rFont val="Lucida Grande"/>
        <family val="1"/>
      </rPr>
      <t>ś</t>
    </r>
    <r>
      <rPr>
        <sz val="11"/>
        <rFont val="Garamond"/>
        <family val="1"/>
      </rPr>
      <t>m</t>
    </r>
    <r>
      <rPr>
        <sz val="11"/>
        <rFont val="Lucida Grande"/>
        <family val="1"/>
      </rPr>
      <t>ą</t>
    </r>
    <r>
      <rPr>
        <sz val="11"/>
        <rFont val="Garamond"/>
        <family val="1"/>
      </rPr>
      <t xml:space="preserve"> lepn</t>
    </r>
    <r>
      <rPr>
        <sz val="11"/>
        <rFont val="Lucida Grande"/>
        <family val="1"/>
      </rPr>
      <t>ą</t>
    </r>
    <r>
      <rPr>
        <sz val="11"/>
        <rFont val="Garamond"/>
        <family val="1"/>
      </rPr>
      <t xml:space="preserve"> o </t>
    </r>
    <r>
      <rPr>
        <sz val="11"/>
        <rFont val="Lucida Grande"/>
        <family val="1"/>
      </rPr>
      <t>ś</t>
    </r>
    <r>
      <rPr>
        <sz val="11"/>
        <rFont val="Garamond"/>
        <family val="1"/>
      </rPr>
      <t>rednicy 12 cm, d</t>
    </r>
    <r>
      <rPr>
        <sz val="11"/>
        <rFont val="Lucida Grande"/>
        <family val="1"/>
      </rPr>
      <t>ł</t>
    </r>
    <r>
      <rPr>
        <sz val="11"/>
        <rFont val="Garamond"/>
        <family val="1"/>
      </rPr>
      <t>u</t>
    </r>
    <r>
      <rPr>
        <sz val="11"/>
        <rFont val="Lucida Grande"/>
        <family val="1"/>
      </rPr>
      <t>ż</t>
    </r>
    <r>
      <rPr>
        <sz val="11"/>
        <rFont val="Garamond"/>
        <family val="1"/>
      </rPr>
      <t>szy brzeg serwety po</t>
    </r>
    <r>
      <rPr>
        <sz val="11"/>
        <rFont val="Lucida Grande"/>
        <family val="1"/>
      </rPr>
      <t>łą</t>
    </r>
    <r>
      <rPr>
        <sz val="11"/>
        <rFont val="Garamond"/>
        <family val="1"/>
      </rPr>
      <t>czony z prze</t>
    </r>
    <r>
      <rPr>
        <sz val="11"/>
        <rFont val="Lucida Grande"/>
        <family val="1"/>
      </rPr>
      <t>ź</t>
    </r>
    <r>
      <rPr>
        <sz val="11"/>
        <rFont val="Garamond"/>
        <family val="1"/>
      </rPr>
      <t>roczyst</t>
    </r>
    <r>
      <rPr>
        <sz val="11"/>
        <rFont val="Lucida Grande"/>
        <family val="1"/>
      </rPr>
      <t>ą</t>
    </r>
    <r>
      <rPr>
        <sz val="11"/>
        <rFont val="Garamond"/>
        <family val="1"/>
      </rPr>
      <t xml:space="preserve"> os</t>
    </r>
    <r>
      <rPr>
        <sz val="11"/>
        <rFont val="Lucida Grande"/>
        <family val="1"/>
      </rPr>
      <t>ł</t>
    </r>
    <r>
      <rPr>
        <sz val="11"/>
        <rFont val="Garamond"/>
        <family val="1"/>
      </rPr>
      <t>on</t>
    </r>
    <r>
      <rPr>
        <sz val="11"/>
        <rFont val="Lucida Grande"/>
        <family val="1"/>
      </rPr>
      <t>ą</t>
    </r>
    <r>
      <rPr>
        <sz val="11"/>
        <rFont val="Garamond"/>
        <family val="1"/>
      </rPr>
      <t xml:space="preserve"> pulpitu sterowniczego szeroko</t>
    </r>
    <r>
      <rPr>
        <sz val="11"/>
        <rFont val="Lucida Grande"/>
        <family val="1"/>
      </rPr>
      <t>ś</t>
    </r>
    <r>
      <rPr>
        <sz val="11"/>
        <rFont val="Garamond"/>
        <family val="1"/>
      </rPr>
      <t>ci 70 cm – 1 szt. (1 sztuka), w strefie otworów warstwa ch</t>
    </r>
    <r>
      <rPr>
        <sz val="11"/>
        <rFont val="Lucida Grande"/>
        <family val="1"/>
      </rPr>
      <t>ł</t>
    </r>
    <r>
      <rPr>
        <sz val="11"/>
        <rFont val="Garamond"/>
        <family val="1"/>
      </rPr>
      <t>onna,
- serweta z pasem lepnym 45x75cm (1 sztuka),
- chusta absorbcyjna (1 sztuka),
- fartuch wielko</t>
    </r>
    <r>
      <rPr>
        <sz val="11"/>
        <rFont val="Lucida Grande"/>
        <family val="1"/>
      </rPr>
      <t>ść</t>
    </r>
    <r>
      <rPr>
        <sz val="11"/>
        <rFont val="Garamond"/>
        <family val="1"/>
      </rPr>
      <t xml:space="preserve"> L dodatkowo wzmacniany, z warstw</t>
    </r>
    <r>
      <rPr>
        <sz val="11"/>
        <rFont val="Lucida Grande"/>
        <family val="1"/>
      </rPr>
      <t>ą</t>
    </r>
    <r>
      <rPr>
        <sz val="11"/>
        <rFont val="Garamond"/>
        <family val="1"/>
      </rPr>
      <t xml:space="preserve"> absorpcyjn</t>
    </r>
    <r>
      <rPr>
        <sz val="11"/>
        <rFont val="Lucida Grande"/>
        <family val="1"/>
      </rPr>
      <t>ą</t>
    </r>
    <r>
      <rPr>
        <sz val="11"/>
        <rFont val="Garamond"/>
        <family val="1"/>
      </rPr>
      <t xml:space="preserve"> na r</t>
    </r>
    <r>
      <rPr>
        <sz val="11"/>
        <rFont val="Lucida Grande"/>
        <family val="1"/>
      </rPr>
      <t>ę</t>
    </r>
    <r>
      <rPr>
        <sz val="11"/>
        <rFont val="Garamond"/>
        <family val="1"/>
      </rPr>
      <t>kawach i przodzie fartucha (1 sztuka)
- fartuch wielko</t>
    </r>
    <r>
      <rPr>
        <sz val="11"/>
        <rFont val="Lucida Grande"/>
        <family val="1"/>
      </rPr>
      <t>ść</t>
    </r>
    <r>
      <rPr>
        <sz val="11"/>
        <rFont val="Garamond"/>
        <family val="1"/>
      </rPr>
      <t xml:space="preserve"> XL dodatkowo wzmacniany, z warstw</t>
    </r>
    <r>
      <rPr>
        <sz val="11"/>
        <rFont val="Lucida Grande"/>
        <family val="1"/>
      </rPr>
      <t>ą</t>
    </r>
    <r>
      <rPr>
        <sz val="11"/>
        <rFont val="Garamond"/>
        <family val="1"/>
      </rPr>
      <t xml:space="preserve"> absorpcyjn</t>
    </r>
    <r>
      <rPr>
        <sz val="11"/>
        <rFont val="Lucida Grande"/>
        <family val="1"/>
      </rPr>
      <t>ą</t>
    </r>
    <r>
      <rPr>
        <sz val="11"/>
        <rFont val="Garamond"/>
        <family val="1"/>
      </rPr>
      <t xml:space="preserve"> na r</t>
    </r>
    <r>
      <rPr>
        <sz val="11"/>
        <rFont val="Lucida Grande"/>
        <family val="1"/>
      </rPr>
      <t>ę</t>
    </r>
    <r>
      <rPr>
        <sz val="11"/>
        <rFont val="Garamond"/>
        <family val="1"/>
      </rPr>
      <t>kawach i przodzie fartucha (1 sztuka)
- miska plastikowa (2 sztuki: 500ml i 1000ml),  
- ig</t>
    </r>
    <r>
      <rPr>
        <sz val="11"/>
        <rFont val="Lucida Grande"/>
        <family val="1"/>
      </rPr>
      <t>ł</t>
    </r>
    <r>
      <rPr>
        <sz val="11"/>
        <rFont val="Garamond"/>
        <family val="1"/>
      </rPr>
      <t>a do nak</t>
    </r>
    <r>
      <rPr>
        <sz val="11"/>
        <rFont val="Lucida Grande"/>
        <family val="1"/>
      </rPr>
      <t>ł</t>
    </r>
    <r>
      <rPr>
        <sz val="11"/>
        <rFont val="Garamond"/>
        <family val="1"/>
      </rPr>
      <t>ucia t</t>
    </r>
    <r>
      <rPr>
        <sz val="11"/>
        <rFont val="Lucida Grande"/>
        <family val="1"/>
      </rPr>
      <t>ę</t>
    </r>
    <r>
      <rPr>
        <sz val="11"/>
        <rFont val="Garamond"/>
        <family val="1"/>
      </rPr>
      <t>tnicy 18G 1.3x70mm, z ostrzem podwójnie ostrzonym (1 sztuka),
- ig</t>
    </r>
    <r>
      <rPr>
        <sz val="11"/>
        <rFont val="Lucida Grande"/>
        <family val="1"/>
      </rPr>
      <t>ł</t>
    </r>
    <r>
      <rPr>
        <sz val="11"/>
        <rFont val="Garamond"/>
        <family val="1"/>
      </rPr>
      <t>y iniekcyjne 21G 0.8x40mm (1 sztuka), 18G 1.2x40mm (1 sztuka),
- prowadnik diagnostyczny 0.035’’ d</t>
    </r>
    <r>
      <rPr>
        <sz val="11"/>
        <rFont val="Lucida Grande"/>
        <family val="1"/>
      </rPr>
      <t>ł</t>
    </r>
    <r>
      <rPr>
        <sz val="11"/>
        <rFont val="Garamond"/>
        <family val="1"/>
      </rPr>
      <t>ugo</t>
    </r>
    <r>
      <rPr>
        <sz val="11"/>
        <rFont val="Lucida Grande"/>
        <family val="1"/>
      </rPr>
      <t>ś</t>
    </r>
    <r>
      <rPr>
        <sz val="11"/>
        <rFont val="Garamond"/>
        <family val="1"/>
      </rPr>
      <t>ci 175cm z ko</t>
    </r>
    <r>
      <rPr>
        <sz val="11"/>
        <rFont val="Lucida Grande"/>
        <family val="1"/>
      </rPr>
      <t>ń</t>
    </r>
    <r>
      <rPr>
        <sz val="11"/>
        <rFont val="Garamond"/>
        <family val="1"/>
      </rPr>
      <t>cówk</t>
    </r>
    <r>
      <rPr>
        <sz val="11"/>
        <rFont val="Lucida Grande"/>
        <family val="1"/>
      </rPr>
      <t>ą</t>
    </r>
    <r>
      <rPr>
        <sz val="11"/>
        <rFont val="Garamond"/>
        <family val="1"/>
      </rPr>
      <t xml:space="preserve"> w kszta</t>
    </r>
    <r>
      <rPr>
        <sz val="11"/>
        <rFont val="Lucida Grande"/>
        <family val="1"/>
      </rPr>
      <t>ł</t>
    </r>
    <r>
      <rPr>
        <sz val="11"/>
        <rFont val="Garamond"/>
        <family val="1"/>
      </rPr>
      <t>cie J,
- kleszczyki do gazików (1 sztuka),
- worki 85x90cm na szyb</t>
    </r>
    <r>
      <rPr>
        <sz val="11"/>
        <rFont val="Lucida Grande"/>
        <family val="1"/>
      </rPr>
      <t>ę</t>
    </r>
    <r>
      <rPr>
        <sz val="11"/>
        <rFont val="Garamond"/>
        <family val="1"/>
      </rPr>
      <t xml:space="preserve"> o</t>
    </r>
    <r>
      <rPr>
        <sz val="11"/>
        <rFont val="Lucida Grande"/>
        <family val="1"/>
      </rPr>
      <t>ł</t>
    </r>
    <r>
      <rPr>
        <sz val="11"/>
        <rFont val="Garamond"/>
        <family val="1"/>
      </rPr>
      <t>owiow</t>
    </r>
    <r>
      <rPr>
        <sz val="11"/>
        <rFont val="Lucida Grande"/>
        <family val="1"/>
      </rPr>
      <t>ą</t>
    </r>
    <r>
      <rPr>
        <sz val="11"/>
        <rFont val="Garamond"/>
        <family val="1"/>
      </rPr>
      <t xml:space="preserve"> z gumk</t>
    </r>
    <r>
      <rPr>
        <sz val="11"/>
        <rFont val="Lucida Grande"/>
        <family val="1"/>
      </rPr>
      <t>ą</t>
    </r>
    <r>
      <rPr>
        <sz val="11"/>
        <rFont val="Garamond"/>
        <family val="1"/>
      </rPr>
      <t xml:space="preserve"> (1 sztuka) oraz 90x100cm na lamp</t>
    </r>
    <r>
      <rPr>
        <sz val="11"/>
        <rFont val="Lucida Grande"/>
        <family val="1"/>
      </rPr>
      <t>ę</t>
    </r>
    <r>
      <rPr>
        <sz val="11"/>
        <rFont val="Garamond"/>
        <family val="1"/>
      </rPr>
      <t xml:space="preserve"> (1 sztuka),
- gaziki 10 x 10 cm (20 sztuk),
- r</t>
    </r>
    <r>
      <rPr>
        <sz val="11"/>
        <rFont val="Lucida Grande"/>
        <family val="1"/>
      </rPr>
      <t>ę</t>
    </r>
    <r>
      <rPr>
        <sz val="11"/>
        <rFont val="Garamond"/>
        <family val="1"/>
      </rPr>
      <t>czniki do r</t>
    </r>
    <r>
      <rPr>
        <sz val="11"/>
        <rFont val="Lucida Grande"/>
        <family val="1"/>
      </rPr>
      <t>ą</t>
    </r>
    <r>
      <rPr>
        <sz val="11"/>
        <rFont val="Garamond"/>
        <family val="1"/>
      </rPr>
      <t>k 37 cm x 57 cm (sztuk 2), 
- zwykle strzykawki 10 ml (2 sztuki),
- zwykle strzykawki 20 ml (2 sztuki),
- strzykawka nakr</t>
    </r>
    <r>
      <rPr>
        <sz val="11"/>
        <rFont val="Lucida Grande"/>
        <family val="1"/>
      </rPr>
      <t>ę</t>
    </r>
    <r>
      <rPr>
        <sz val="11"/>
        <rFont val="Garamond"/>
        <family val="1"/>
      </rPr>
      <t xml:space="preserve">cana 10 ml (1 sztuka), 20 ml (1 sztuka),
- </t>
    </r>
    <r>
      <rPr>
        <sz val="11"/>
        <rFont val="Lucida Grande"/>
        <family val="1"/>
      </rPr>
      <t>łą</t>
    </r>
    <r>
      <rPr>
        <sz val="11"/>
        <rFont val="Garamond"/>
        <family val="1"/>
      </rPr>
      <t>cznik trójkranowy (1 sztuka),
- dren ci</t>
    </r>
    <r>
      <rPr>
        <sz val="11"/>
        <rFont val="Lucida Grande"/>
        <family val="1"/>
      </rPr>
      <t>ś</t>
    </r>
    <r>
      <rPr>
        <sz val="11"/>
        <rFont val="Garamond"/>
        <family val="1"/>
      </rPr>
      <t>nieniowy d</t>
    </r>
    <r>
      <rPr>
        <sz val="11"/>
        <rFont val="Lucida Grande"/>
        <family val="1"/>
      </rPr>
      <t>ł</t>
    </r>
    <r>
      <rPr>
        <sz val="11"/>
        <rFont val="Garamond"/>
        <family val="1"/>
      </rPr>
      <t>ugi (minimum 100 cm) (1 sztuka),
- linia infuzyjna 150cm (1 sztuka),
- dren z filtrem do oszcz</t>
    </r>
    <r>
      <rPr>
        <sz val="11"/>
        <rFont val="Lucida Grande"/>
        <family val="1"/>
      </rPr>
      <t>ę</t>
    </r>
    <r>
      <rPr>
        <sz val="11"/>
        <rFont val="Garamond"/>
        <family val="1"/>
      </rPr>
      <t>dzania kontrastu 130cm z ko</t>
    </r>
    <r>
      <rPr>
        <sz val="11"/>
        <rFont val="Lucida Grande"/>
        <family val="1"/>
      </rPr>
      <t>ń</t>
    </r>
    <r>
      <rPr>
        <sz val="11"/>
        <rFont val="Garamond"/>
        <family val="1"/>
      </rPr>
      <t>cówk</t>
    </r>
    <r>
      <rPr>
        <sz val="11"/>
        <rFont val="Lucida Grande"/>
        <family val="1"/>
      </rPr>
      <t>ą</t>
    </r>
    <r>
      <rPr>
        <sz val="11"/>
        <rFont val="Garamond"/>
        <family val="1"/>
      </rPr>
      <t xml:space="preserve"> m</t>
    </r>
    <r>
      <rPr>
        <sz val="11"/>
        <rFont val="Lucida Grande"/>
        <family val="1"/>
      </rPr>
      <t>ę</t>
    </r>
    <r>
      <rPr>
        <sz val="11"/>
        <rFont val="Garamond"/>
        <family val="1"/>
      </rPr>
      <t>sko-</t>
    </r>
    <r>
      <rPr>
        <sz val="11"/>
        <rFont val="Lucida Grande"/>
        <family val="1"/>
      </rPr>
      <t>ż</t>
    </r>
    <r>
      <rPr>
        <sz val="11"/>
        <rFont val="Garamond"/>
        <family val="1"/>
      </rPr>
      <t>e</t>
    </r>
    <r>
      <rPr>
        <sz val="11"/>
        <rFont val="Lucida Grande"/>
        <family val="1"/>
      </rPr>
      <t>ń</t>
    </r>
    <r>
      <rPr>
        <sz val="11"/>
        <rFont val="Garamond"/>
        <family val="1"/>
      </rPr>
      <t>sk</t>
    </r>
    <r>
      <rPr>
        <sz val="11"/>
        <rFont val="Lucida Grande"/>
        <family val="1"/>
      </rPr>
      <t>ą</t>
    </r>
    <r>
      <rPr>
        <sz val="11"/>
        <rFont val="Garamond"/>
        <family val="1"/>
      </rPr>
      <t xml:space="preserve"> (1 sztuka),
- kleszczyki komarowe (1 sztuka),
- kolec do oszcz</t>
    </r>
    <r>
      <rPr>
        <sz val="11"/>
        <rFont val="Lucida Grande"/>
        <family val="1"/>
      </rPr>
      <t>ę</t>
    </r>
    <r>
      <rPr>
        <sz val="11"/>
        <rFont val="Garamond"/>
        <family val="1"/>
      </rPr>
      <t>dzania kontrastu (sztuk 1), z mo</t>
    </r>
    <r>
      <rPr>
        <sz val="11"/>
        <rFont val="Lucida Grande"/>
        <family val="1"/>
      </rPr>
      <t>ż</t>
    </r>
    <r>
      <rPr>
        <sz val="11"/>
        <rFont val="Garamond"/>
        <family val="1"/>
      </rPr>
      <t>liwo</t>
    </r>
    <r>
      <rPr>
        <sz val="11"/>
        <rFont val="Lucida Grande"/>
        <family val="1"/>
      </rPr>
      <t>ś</t>
    </r>
    <r>
      <rPr>
        <sz val="11"/>
        <rFont val="Garamond"/>
        <family val="1"/>
      </rPr>
      <t>ci</t>
    </r>
    <r>
      <rPr>
        <sz val="11"/>
        <rFont val="Lucida Grande"/>
        <family val="1"/>
      </rPr>
      <t>ą</t>
    </r>
    <r>
      <rPr>
        <sz val="11"/>
        <rFont val="Garamond"/>
        <family val="1"/>
      </rPr>
      <t xml:space="preserve"> zapewnienia sterylno</t>
    </r>
    <r>
      <rPr>
        <sz val="11"/>
        <rFont val="Lucida Grande"/>
        <family val="1"/>
      </rPr>
      <t>ś</t>
    </r>
    <r>
      <rPr>
        <sz val="11"/>
        <rFont val="Garamond"/>
        <family val="1"/>
      </rPr>
      <t xml:space="preserve">ci przez 24h. 
- </t>
    </r>
    <r>
      <rPr>
        <sz val="11"/>
        <rFont val="Lucida Grande"/>
        <family val="1"/>
      </rPr>
      <t>łą</t>
    </r>
    <r>
      <rPr>
        <sz val="11"/>
        <rFont val="Garamond"/>
        <family val="1"/>
      </rPr>
      <t>cznik z dwoma ko</t>
    </r>
    <r>
      <rPr>
        <sz val="11"/>
        <rFont val="Lucida Grande"/>
        <family val="1"/>
      </rPr>
      <t>ń</t>
    </r>
    <r>
      <rPr>
        <sz val="11"/>
        <rFont val="Garamond"/>
        <family val="1"/>
      </rPr>
      <t xml:space="preserve">cówkami </t>
    </r>
    <r>
      <rPr>
        <sz val="11"/>
        <rFont val="Lucida Grande"/>
        <family val="1"/>
      </rPr>
      <t>ż</t>
    </r>
    <r>
      <rPr>
        <sz val="11"/>
        <rFont val="Garamond"/>
        <family val="1"/>
      </rPr>
      <t>e</t>
    </r>
    <r>
      <rPr>
        <sz val="11"/>
        <rFont val="Lucida Grande"/>
        <family val="1"/>
      </rPr>
      <t>ń</t>
    </r>
    <r>
      <rPr>
        <sz val="11"/>
        <rFont val="Garamond"/>
        <family val="1"/>
      </rPr>
      <t>skimi luer lock do zastosowania przy podawaniu leku z jednej strzykawki do drugiej, 
- zestaw zapakowany w ja</t>
    </r>
    <r>
      <rPr>
        <sz val="11"/>
        <rFont val="Lucida Grande"/>
        <family val="1"/>
      </rPr>
      <t>ł</t>
    </r>
    <r>
      <rPr>
        <sz val="11"/>
        <rFont val="Garamond"/>
        <family val="1"/>
      </rPr>
      <t>ow</t>
    </r>
    <r>
      <rPr>
        <sz val="11"/>
        <rFont val="Lucida Grande"/>
        <family val="1"/>
      </rPr>
      <t>ą</t>
    </r>
    <r>
      <rPr>
        <sz val="11"/>
        <rFont val="Garamond"/>
        <family val="1"/>
      </rPr>
      <t xml:space="preserve"> serwet</t>
    </r>
    <r>
      <rPr>
        <sz val="11"/>
        <rFont val="Lucida Grande"/>
        <family val="1"/>
      </rPr>
      <t>ę</t>
    </r>
    <r>
      <rPr>
        <sz val="11"/>
        <rFont val="Garamond"/>
        <family val="1"/>
      </rPr>
      <t xml:space="preserve"> jednorazowego u</t>
    </r>
    <r>
      <rPr>
        <sz val="11"/>
        <rFont val="Lucida Grande"/>
        <family val="1"/>
      </rPr>
      <t>ż</t>
    </r>
    <r>
      <rPr>
        <sz val="11"/>
        <rFont val="Garamond"/>
        <family val="1"/>
      </rPr>
      <t>ytku,
- w opakowaniu zestaw do inwazyjnego pomiaru ci</t>
    </r>
    <r>
      <rPr>
        <sz val="11"/>
        <rFont val="Lucida Grande"/>
        <family val="1"/>
      </rPr>
      <t>ś</t>
    </r>
    <r>
      <rPr>
        <sz val="11"/>
        <rFont val="Garamond"/>
        <family val="1"/>
      </rPr>
      <t>nienia z pojedynczym przetwornikiem, kranikiem trójdro</t>
    </r>
    <r>
      <rPr>
        <sz val="11"/>
        <rFont val="Lucida Grande"/>
        <family val="1"/>
      </rPr>
      <t>ż</t>
    </r>
    <r>
      <rPr>
        <sz val="11"/>
        <rFont val="Garamond"/>
        <family val="1"/>
      </rPr>
      <t>nym, wykonane z materia</t>
    </r>
    <r>
      <rPr>
        <sz val="11"/>
        <rFont val="Lucida Grande"/>
        <family val="1"/>
      </rPr>
      <t>ł</t>
    </r>
    <r>
      <rPr>
        <sz val="11"/>
        <rFont val="Garamond"/>
        <family val="1"/>
      </rPr>
      <t>u nietrombogennego, wst</t>
    </r>
    <r>
      <rPr>
        <sz val="11"/>
        <rFont val="Lucida Grande"/>
        <family val="1"/>
      </rPr>
      <t>ę</t>
    </r>
    <r>
      <rPr>
        <sz val="11"/>
        <rFont val="Garamond"/>
        <family val="1"/>
      </rPr>
      <t>pnie wykalibrowany przetwornik ze sta</t>
    </r>
    <r>
      <rPr>
        <sz val="11"/>
        <rFont val="Lucida Grande"/>
        <family val="1"/>
      </rPr>
      <t>ł</t>
    </r>
    <r>
      <rPr>
        <sz val="11"/>
        <rFont val="Garamond"/>
        <family val="1"/>
      </rPr>
      <t>ymi parametrami elektrycznymi oraz z sta</t>
    </r>
    <r>
      <rPr>
        <sz val="11"/>
        <rFont val="Lucida Grande"/>
        <family val="1"/>
      </rPr>
      <t>łą</t>
    </r>
    <r>
      <rPr>
        <sz val="11"/>
        <rFont val="Garamond"/>
        <family val="1"/>
      </rPr>
      <t xml:space="preserve"> szybko</t>
    </r>
    <r>
      <rPr>
        <sz val="11"/>
        <rFont val="Lucida Grande"/>
        <family val="1"/>
      </rPr>
      <t>ś</t>
    </r>
    <r>
      <rPr>
        <sz val="11"/>
        <rFont val="Garamond"/>
        <family val="1"/>
      </rPr>
      <t>ci</t>
    </r>
    <r>
      <rPr>
        <sz val="11"/>
        <rFont val="Lucida Grande"/>
        <family val="1"/>
      </rPr>
      <t>ą</t>
    </r>
    <r>
      <rPr>
        <sz val="11"/>
        <rFont val="Garamond"/>
        <family val="1"/>
      </rPr>
      <t xml:space="preserve"> p</t>
    </r>
    <r>
      <rPr>
        <sz val="11"/>
        <rFont val="Lucida Grande"/>
        <family val="1"/>
      </rPr>
      <t>ł</t>
    </r>
    <r>
      <rPr>
        <sz val="11"/>
        <rFont val="Garamond"/>
        <family val="1"/>
      </rPr>
      <t>ukania 3ml/h przy 300mmHg oraz mo</t>
    </r>
    <r>
      <rPr>
        <sz val="11"/>
        <rFont val="Lucida Grande"/>
        <family val="1"/>
      </rPr>
      <t>ż</t>
    </r>
    <r>
      <rPr>
        <sz val="11"/>
        <rFont val="Garamond"/>
        <family val="1"/>
      </rPr>
      <t>liwym szybkim p</t>
    </r>
    <r>
      <rPr>
        <sz val="11"/>
        <rFont val="Lucida Grande"/>
        <family val="1"/>
      </rPr>
      <t>ł</t>
    </r>
    <r>
      <rPr>
        <sz val="11"/>
        <rFont val="Garamond"/>
        <family val="1"/>
      </rPr>
      <t>ukaniem min. 1ml/s,  wraz z przetwornikami kabli przy</t>
    </r>
    <r>
      <rPr>
        <sz val="11"/>
        <rFont val="Lucida Grande"/>
        <family val="1"/>
      </rPr>
      <t>łą</t>
    </r>
    <r>
      <rPr>
        <sz val="11"/>
        <rFont val="Garamond"/>
        <family val="1"/>
      </rPr>
      <t>czeniowych do posiadanych  aparatów: Siemens Cathcor/Recor, Siemens S.C. 7000, GE Dash 4000, Arrow KAAT II Pluss, Arrow AutoCat, Datascope. Z wysok</t>
    </r>
    <r>
      <rPr>
        <sz val="11"/>
        <rFont val="Lucida Grande"/>
        <family val="1"/>
      </rPr>
      <t>ą</t>
    </r>
    <r>
      <rPr>
        <sz val="11"/>
        <rFont val="Garamond"/>
        <family val="1"/>
      </rPr>
      <t xml:space="preserve"> odporno</t>
    </r>
    <r>
      <rPr>
        <sz val="11"/>
        <rFont val="Lucida Grande"/>
        <family val="1"/>
      </rPr>
      <t>ś</t>
    </r>
    <r>
      <rPr>
        <sz val="11"/>
        <rFont val="Garamond"/>
        <family val="1"/>
      </rPr>
      <t>ci</t>
    </r>
    <r>
      <rPr>
        <sz val="11"/>
        <rFont val="Lucida Grande"/>
        <family val="1"/>
      </rPr>
      <t>ą</t>
    </r>
    <r>
      <rPr>
        <sz val="11"/>
        <rFont val="Garamond"/>
        <family val="1"/>
      </rPr>
      <t xml:space="preserve"> na zak</t>
    </r>
    <r>
      <rPr>
        <sz val="11"/>
        <rFont val="Lucida Grande"/>
        <family val="1"/>
      </rPr>
      <t>ł</t>
    </r>
    <r>
      <rPr>
        <sz val="11"/>
        <rFont val="Garamond"/>
        <family val="1"/>
      </rPr>
      <t>ócenia (zjawisko rezonansu) bez konieczno</t>
    </r>
    <r>
      <rPr>
        <sz val="11"/>
        <rFont val="Lucida Grande"/>
        <family val="1"/>
      </rPr>
      <t>ś</t>
    </r>
    <r>
      <rPr>
        <sz val="11"/>
        <rFont val="Garamond"/>
        <family val="1"/>
      </rPr>
      <t>ci stosowania elementów koryguj</t>
    </r>
    <r>
      <rPr>
        <sz val="11"/>
        <rFont val="Lucida Grande"/>
        <family val="1"/>
      </rPr>
      <t>ą</t>
    </r>
    <r>
      <rPr>
        <sz val="11"/>
        <rFont val="Garamond"/>
        <family val="1"/>
      </rPr>
      <t xml:space="preserve">cych.
- ocena zestawu na podstawie dostarczonej próbki
</t>
    </r>
  </si>
  <si>
    <t>(dostawa produktów 
i dzierżawa konsoli)</t>
  </si>
  <si>
    <t>zł</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</si>
  <si>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</si>
  <si>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r>
      <t xml:space="preserve">Oświadczamy, że wybór naszej oferty BĘDZIE / NIE BĘDZIE </t>
    </r>
    <r>
      <rPr>
        <i/>
        <sz val="11"/>
        <rFont val="Garamond"/>
        <family val="1"/>
      </rPr>
      <t xml:space="preserve">(niepotrzebne skreślić) </t>
    </r>
    <r>
      <rPr>
        <sz val="11"/>
        <rFont val="Garamond"/>
        <family val="1"/>
      </rPr>
      <t>prowadzić do powstania u Zamawiającego obowiązku podatkowego zgodnie z przepisami o podatku od towarów i usług. Wraz ze złożonym oświadczeniem, podajemy nazwę (rodzaj) towaru lub usługi, których dostawa lub świadczenie będzie prowadzić do jego powstania tj. ………………………... .…………….………...………, oraz w pkt. 1 wskazujemy jego wartość bez kwoty podatku VAT. 
(UWAGA! - brak skreśleń i oświadczenia w tym zakresie ze strony Wykonawcy oznacza, że oferta Wykonawcy składającego ofertę nie będzie prowadzić do powstania u Zamawiającego obowiązku podatkowego.)</t>
    </r>
  </si>
  <si>
    <t>Hasło dostępu do pliku JEDZ przekazanego pocztą elektroniczną: ………………………….</t>
  </si>
  <si>
    <r>
      <t xml:space="preserve">balony pokryte lekiem antymitotycznym paclitaxelem zawieszonym w hydrofilnej substancji leczniczej; 
dawka leku 3ug/mm2; 
balony o niskim profilu cewnika w segmencie początkowym &lt;2.1F oraz końcowym &lt;2.6F; 
Szeroki zakres minimum 4 rozmiarów i dostępnych średnic 2.0-4.0 mm oraz długości od 14 mm do 40 mm; 
udokumentowana skuteczność z rocznym okresem obserwacji, potwierdzona publikacjami w literaturze; 
</t>
    </r>
    <r>
      <rPr>
        <sz val="11"/>
        <color indexed="10"/>
        <rFont val="Garamond"/>
        <family val="1"/>
      </rPr>
      <t>Zamawiający wyraża zgodę na zaoferowanie cewnika balonowego uwalniającego Paklitaxel o profilu cewnika w segmencie początkowym 2.0F oraz końcowym 2.6F, przy zachowaniu pozostałych wymaganych parametrów.</t>
    </r>
  </si>
  <si>
    <r>
      <t xml:space="preserve">balony pokryte lekiem antymitotycznym paclitaxelem zawieszonym w substancji na bazie mocznika;
balony dedykowane do leczenia małych naczyń, CTO, bifurkacji oraz restenozy w stencie; 
zakres dostępnych średnic 2.0-4.0 mm oraz długości od 10 mm do 40 mm; 
udokumentowana skuteczność z minimum 3 letnim okresem obserwacji, potwierdzona publikacjami w literaturze; 
udokumentowana skuteczność w leczeniu zmian de novo, małych naczyniach, CTO, ISR;
udokumentowany czas leczenia DAPT 1 miesiąc;
</t>
    </r>
    <r>
      <rPr>
        <sz val="11"/>
        <color indexed="10"/>
        <rFont val="Garamond"/>
        <family val="1"/>
      </rPr>
      <t>Zamawiający wyraża zgodę na zaoferowanie cewnika balonowego uwalniającego Paklitaxel o następujących parametrach:
- cewnik typu rapid exchange
- balon typu semi-compliant
- szeroka gama rozmiarów od 1,5 do 4,5 mm – 11 średnic
- długości balonów: 10,15,20,25,30,40 mm
- długość użytkowa 142 cm
- ciśnienie nominalne 6 atm
- RBP 16 atm
- ABP 20 atm
- Kompatybilny z cewnikiem prowadzącym 5 F
- Kompatybilny z prowadnikiem 0,014”
- Profil końcówki 0,017”
- Distal shaft 2,6 F
- Proximal shaft 2,0 F
- Uwalniana substancja – Paklitaksel
- Dawka leku 3μg/mm2
- Dwa markery elastyczne markery na powierzchni balonu.
- Okres ważności – 36 m-cy
- udokumentowana skuteczność w pięciomiesięcznym badaniu klinicznym</t>
    </r>
  </si>
  <si>
    <r>
      <t xml:space="preserve">cewniki dedykowane do techniki teleskopowej o średnicach 5.5, 6,7, 8F;  
cewnik dłuogości 150 cm z specjalną końcówką typu "rapid exchange" o długości 25 cm umożliwiająca wprowadzenie do światła naczynia do trudnodostępnych zmian;                                                                                średnice cewnika kompatybilne z odpowiedniem cewnikiem prowadzącym o minimalnej średnicy wewnątrznej 0.051 dla cewnika 5.5F i 0.071 dla 8F;
</t>
    </r>
    <r>
      <rPr>
        <sz val="11"/>
        <color indexed="10"/>
        <rFont val="Garamond"/>
        <family val="1"/>
      </rPr>
      <t>Zamawiający wyraża zgodę na zaoferowanie cewnika do techniki teleskopowej o średnicach 5F, 6F, 7F i 8F, przy zachowaniu pozostałych wymaganych parametrów.</t>
    </r>
  </si>
  <si>
    <r>
      <t xml:space="preserve">- cewnik balonowy obwodowy 
- średnice balonów min. 1.5-4.0 mm                                      
- długości balonów 20-220 cm                                             
 - system dostarczania współpracujący z prowadnikiem 0.014'',                                                - kompatybilne z intoducerem 4F,
- ciśnienie nominalne 7 atm. RBP 14 atm.
</t>
    </r>
    <r>
      <rPr>
        <sz val="11"/>
        <color indexed="10"/>
        <rFont val="Garamond"/>
        <family val="1"/>
      </rPr>
      <t>Zamawiający dopuszcza cewniki balonowe obwodowe o długościach 20-210cm, ciśnienie nominalne 7 lub 8atm, RBP 14-16atm.</t>
    </r>
  </si>
  <si>
    <r>
      <t xml:space="preserve">- cewnik balonowy obwodowy  
- średnice balonów min. 2.0-7.0 mm
 - długości balonów 20-200 cm 
- system dostarczania współpracujący z prowadnikiem 0.018'',     
- ciśnienie nominalne 6 atm. RBP min. 12 atm.  
</t>
    </r>
    <r>
      <rPr>
        <sz val="11"/>
        <color indexed="10"/>
        <rFont val="Garamond"/>
        <family val="1"/>
      </rPr>
      <t>Zamawiający dopuszcza cewniki balonowe obwodowe, ciśnienie nominalne 6 lub 8atm.</t>
    </r>
  </si>
  <si>
    <r>
      <t xml:space="preserve">- cewnik balonowy obwodowy  
- średnice balonów min. 3.0-10.0 mm                                                                                                              - długości balonów 20-200 cm
- kompatybilne z introducerem 5F i 6F, 
- system dostarczania współpracujący z prowadnikiem 0.035'', 
- ciśnienie nominalne 7 atm. RBP min. 12-20 atm.  
</t>
    </r>
    <r>
      <rPr>
        <sz val="11"/>
        <color indexed="10"/>
        <rFont val="Garamond"/>
        <family val="1"/>
      </rPr>
      <t>Zamawiający dopuszcza cewniki balonowe obwodowe, ciśnienie nominalne 8 bar dla rozmiaru 3-9mm, 6 bar dla rozmiaru 10mm.</t>
    </r>
  </si>
  <si>
    <t>Stenty rozprężane na balonie do stentowania tętnic obwodowych kompatybilna z prowadnikiem 0.035''</t>
  </si>
  <si>
    <r>
      <t xml:space="preserve">- stenty stalowe montowane na balonie pokrywane sybstancją pasywnie przyspieszającą endotelializację
- dostępne długości w zakresie 15-50 mm, 
- dostępne średnice w zakresie 5-10 mm długości, dostępne conajmniej dwie długości systemów dostarczenia, OTW,    
- dostępne systemy współpracujące z prowadnikami 0.018'', 0.014", 0.035'' 
- ciśnienie nominalne min. 9 atm., RBP min 13 atm. 
</t>
    </r>
    <r>
      <rPr>
        <sz val="11"/>
        <color indexed="10"/>
        <rFont val="Garamond"/>
        <family val="1"/>
      </rPr>
      <t>Zamawiający dopuszcza stenty w zakresie długości 15-56 mm spełniające pozostałe kryteria.</t>
    </r>
  </si>
  <si>
    <r>
      <t xml:space="preserve">Wysokociśnieniowe inflatory dedykowane do inflacji cewników balonowych do 40 atm;
Objętość inflatora (strzykawki): 25 ml/cc;
Dokładność manometru: + 1 atm;
Materiał: poliwęglan, polimer, metalowe części wewnątrz manometru;
</t>
    </r>
    <r>
      <rPr>
        <sz val="11"/>
        <color indexed="10"/>
        <rFont val="Garamond"/>
        <family val="1"/>
      </rPr>
      <t>Zamawiający dopuszcza wysokociśnieniowego inflatora dedykowanego do inflacji cewników balonowych do 40 atm o objętości strzykawki 30 ml/cc;. Pozostałe parametry zgodne z siwz.</t>
    </r>
  </si>
  <si>
    <r>
      <t xml:space="preserve">pętla zagięta pod kątem prostym po wysunięciu z cewnika;
średnica pętli 10 do 30 mm;
pętla dedykowana do usuwania ciał obcych z dużych naczyń;
średnica cewnika 4 - 6 F;
</t>
    </r>
    <r>
      <rPr>
        <sz val="11"/>
        <color indexed="10"/>
        <rFont val="Garamond"/>
        <family val="1"/>
      </rPr>
      <t>Zamawiający dopuszcza do oceny pętle o średnicy cewnika 4-5F. Pozostałe parametry bez zmian.</t>
    </r>
  </si>
  <si>
    <r>
      <t xml:space="preserve">cewnik działający w systemie „mono-rail”, kompatybilny z prowadnikiem angioplastycznym 0,014”;
podciśnienie zwiększające skuteczność odsysania skrzeplin wytwarzane w urządzeniu zewnętrznym, w zestawie dwie strzykawki co najmniej 30 cc;                                                                                                                             kanał cewnika do odsysania skrzeplin o wymiarze wewnętrznym minimum 1,0 mm, z jednym otworem położonym dystalnie; 
wyprofilowana końcówka zaokrąglona atraumatyczna długości 6mm z niskim profilem wejścia;                              cewnik zaopatrzony w wewnętrzny stalowy stylet o długości 143 cm, zwiększający doprowadzalność do krętych i dystalnych odcinków naczyń; 
cewnik o hydrofilnej końcówce ułatwiającej dostęp do dystalnych odcinków naczynia;
cewnik o zwiększonej odporności na zgniatanie dzięki metalowemu oplotowi w ścianie cewnika na całej długości;
kompatybilny z cewnikiem prowadzącym o średnicy 0,070''; 
cewnik dedykowany do cewnika prowadzącego 6F;
</t>
    </r>
    <r>
      <rPr>
        <sz val="11"/>
        <color indexed="10"/>
        <rFont val="Garamond"/>
        <family val="1"/>
      </rPr>
      <t>Zamawiający dopuszcza cewnik aspiracyjny wzmacniany mandrynem stalowym o długości min 138cm, niskoprofilowy, do krętych i dystalnych odcinków naczyń, o powierzchni otworu aspiracyjnego 0,69mm², pod warunkiem spełniania pozostałych parametrów.</t>
    </r>
    <r>
      <rPr>
        <sz val="11"/>
        <rFont val="Garamond"/>
        <family val="1"/>
      </rPr>
      <t xml:space="preserve">
</t>
    </r>
  </si>
  <si>
    <r>
      <t xml:space="preserve">mikrocewnik dwukanałowy ułatwiający dostęp do trudnych lokalizacji CTO, a także wspomagający wprowadzenie prowadnika do bocznicy;
mikrocewnik o dwóch światłach, jednym Rx drugim OTW dla prowadników 0,014”;
cewnik kompatybilny z cewnikiem prowadzącym 5F;
końcówka taperowana, cewnik pokryty hydrofilną substancją;
cewnik zbrojony stalowym oplotem;
</t>
    </r>
    <r>
      <rPr>
        <sz val="11"/>
        <color indexed="10"/>
        <rFont val="Garamond"/>
        <family val="1"/>
      </rPr>
      <t>Zamawiający wyraża zgodę na zaoferowanie mikrocewnika dwukanałowego o następujących parametrach :
-  kompatybilny z prowadnikiem 0,014” dla sekcji OTW i Rx
- długość użytkowa cewnika 135cm,
- długość sekcji hydrofilnej 15cm, długość sekcji szybkiej wymiany Rx 18cm,
- dystans pomiędzy portem Rx i OTW 7mm,
- Średnica zewnętrzna w części dwu- światłowej 3,3F,
- Średnica zewnętrzna w części proksymalnej  2,6F,
- Średnica zewnętrzna w części dystalnej 2,3F,
- Profil wejścia końcówki stożkowej 1,3 F = 0,42mm = 0,016",
-  Minimalna średnica wewnętrzna 0,40mm.
- Długość końcówki dystalnej 6mm,
- Materiał końcówki dystalnej to wolfram TPE- elastyczny, atraumatyczny, widoczny w skopii z dodatkowym markerem dla OTW,
- Markery wejściowe 95 i 105 cm.</t>
    </r>
  </si>
  <si>
    <r>
      <t xml:space="preserve">Ciśnienie nominalne 6 atm; 
RPB w zakresie 12-14 atm; 
długość balonów w zakresie 15-20 mm; 
średnica balonów 4.0-6.0 mm; 
niski profil natarcia końcówki balonu – poniżej 0.023’’ dla wszystkich rozmiarów;
</t>
    </r>
    <r>
      <rPr>
        <sz val="11"/>
        <color indexed="10"/>
        <rFont val="Garamond"/>
        <family val="1"/>
      </rPr>
      <t>Zamawiający dopuszcza cewnik balonowy do dużych naczyń o następujących parametrach:
- średnice 2.00 -6.00mm (2.00, 2.25, 2.50, 2.75, 3.00, 3.25, 3.50, 3.75, 4.00, 4.50, 5.00, 5.50, 6.00)
- długości 6-30mm (6,  8, 12, 15, 20, 30) dla średnic 2.00 – 4.00mm, długości 6-20mm dla średnic  4,50 i 5,00mm (6, 8, 12, 15, 20) oraz długości 8-20mm dla średnic 5.50 i 6.00mm (8, 12, 15, 20)
- dwusegmentowa budowa shaft’u wewnętrznego
- ciśnienie nominalne  12atm. 
- ciśnienie RBP 20atm dla 2.00-4.00 18atm dla 4.50-6.00 (RBP dla 3.00 - 20atm)
- profil końcówki natarcia lesion entry profile - 0.017” dla wszystkich rozmiarów 
- duża niepodatność (precyzja doprężenia stentu), przyrost średnicy balonu ponad nominalną w ramach RBP o mniej niż 4,4% dla wszystkich rozmiarów (dla 3.00 – 3.13mm); przyrost średnicy w zakresie od 12atm. do 18atm wynosi zaledwie 3%.</t>
    </r>
  </si>
  <si>
    <r>
      <t xml:space="preserve">stenty kobaltowo-chromowe, montowane na balonie, pokrycie (graft) nakładane metodą elektrospun (nie plecione);
niski profil przejścia 0,037” dla średnicy 3.0 mm;
długości stentgraftów w zakresie min. od 15 do 26 mm; 
szeroki zakres średnic stentgraftów  min. 2,5 do 5,0 mm;
montowane na balonie wysokociśnieniowym (RPB minimum 14 atm);
pewne i mocne umocowanie stentu na balonie;
stenty pokrywane pasywnie substancją zapobiegającą przechodzeniu jonów do ściany naczynia, zmniejszającą ryzyko wykrzepiania i przyspieszających endotelializację;
możliwość doprężania stentgraftów 4.5 i 5.0 do średnicy co najmniej 5.5mm;
</t>
    </r>
    <r>
      <rPr>
        <sz val="11"/>
        <color indexed="10"/>
        <rFont val="Garamond"/>
        <family val="1"/>
      </rPr>
      <t>Zamawiający dopuszcza stentgrafty wieńcowe o crossing profile 1,19 mm (0,046”) dla średnicy 3.0 mm. Pozostałe parametry bez zmian</t>
    </r>
  </si>
  <si>
    <r>
      <t xml:space="preserve">prowadniki 0.035’’ sztywne wykorzystywane do wprowadzania balonu celem poszerzenia zastawki aortalnej;
zakończone na brzegu dystalnym miękką formowalną końcówką o długości 3 i 6.5 cm; 
dostępne długości 260; 
dostępne prowadniki z większą i mniejszą pętlą;
</t>
    </r>
    <r>
      <rPr>
        <sz val="11"/>
        <color indexed="10"/>
        <rFont val="Garamond"/>
        <family val="1"/>
      </rPr>
      <t>Zamawiający dopuszcza prowadniki typu stiff do zabiegów przezskórnej walwuloplastyki zastawki aortalnej z zakończone na brzegu miękką końcówką o długości 3 i 7cm. Dostępne długości 260cm. Dostępne prowadniki z pętlą (zagięciem) tylko o średnicy 3mm.</t>
    </r>
  </si>
  <si>
    <t>Stenty platynowo-chromowe, slotted tube, montowane na balonie;
stenty pokrywane polimerem uwalniającym lek o działaniu antyproliferacyjnym - pochodna sirolimusu – everolimusem z polimeru trwałego</t>
  </si>
  <si>
    <t>Stenty platynowo-chromowe, slotted tube, montowane na balonie;
stenty pokrywane polimerem uwalniającym lek o działaniu antyproliferacyjnym - pochodna sirolimusu – everolimusem z polimeru biodegradowalnego</t>
  </si>
  <si>
    <r>
      <t>stenty platynowo-chromowe, slotted tube, montowane na balonie;
stenty pokrywane polimerem uwalniającym lek o działaniu antyproliferacyjnym - pochodna sirolimusu – everolimusem. Dostępne polimery trwałe i biodegradowalne;
długości stentów w zakresie min. od 8 do 38 mm; 
średnica stentów min. od 2,25 do 4,0 mm;
pewne i mocne umocowanie stentu na balonie;
posiadające dodatkowe łączniki na brzegu proksymalnym zapobiegające zjawisku skracania przy doprężaniu większymi balonami;</t>
    </r>
    <r>
      <rPr>
        <sz val="11"/>
        <color indexed="10"/>
        <rFont val="Garamond"/>
        <family val="1"/>
      </rPr>
      <t xml:space="preserve">
</t>
    </r>
    <r>
      <rPr>
        <sz val="11"/>
        <rFont val="Garamond"/>
        <family val="1"/>
      </rPr>
      <t xml:space="preserve">
</t>
    </r>
  </si>
  <si>
    <t xml:space="preserve">2. </t>
  </si>
  <si>
    <r>
      <t xml:space="preserve">stenty kobaltowo-chromowe, montowane na balonie;
stenty pokrywane uwalniającym lek o działaniu antyproliferacyjnym sirolimus; 
długości stentów w zakresie min. od 10 do 30 mm; 
średnica stentów min. od 2,25 do 4,0 mm;
montowane na balonie wysokociśnieniowym (RPB minimum 16 atm);
skrócenie stentu podczas implantacji poniżej 1% przy RBP;
pewne i mocne umocowanie stentu na balonie;
</t>
    </r>
    <r>
      <rPr>
        <sz val="11"/>
        <color indexed="10"/>
        <rFont val="Garamond"/>
        <family val="1"/>
      </rPr>
      <t xml:space="preserve">Zamawiający dopuszcza długości 8mm, 12mm, 16mm, 20mm, 24mm, 28mm, 32mm, 36mm, 40mm przy RPB 14 bar. Pozostałe parametry bez zmian.
</t>
    </r>
    <r>
      <rPr>
        <sz val="11"/>
        <color indexed="62"/>
        <rFont val="Garamond"/>
        <family val="1"/>
      </rPr>
      <t>Zamawiający wyraża zgodę na zaoferowanie stentu DES o następujących parametrach:
- stent wykonany ze stopu  CoCr ze stopu L605;
- średnice 2,0 - 4,5 mm (2.25, 2.5, 2.75, 3.0, 3.5, 4.0, 4.5mm);
-  długości 9 – 39 mm (9, 14, 19, 24, 29, 34, 39 mm);
-  stent wycinany laserowo typu Slotted Tube;
-  stent uwalnia sirolimus z biokompatybilnego polimeru - fluoropolietylen;
-  ciśnienie nominalne 9-12 bar, ciśnienie RBP 16 bar;
-  kompatybilny z cewnikiem 5F oraz prowadnikiem 0,014”;   
-  grubość ściany stentu 75 μm dla średnic od 2 do 2,5 mm, 80 μm dla średnic od 2,75 do 3,5 mm,  85 μm dla średnic od 4 do 4,5 mm;
-  długość robocza cewnika 142 cm; 
-  dawka leku 1,4μg/mm2;
- czas deflacji 3 sekundy.</t>
    </r>
  </si>
  <si>
    <t>stenty kobaltowo-chromowe wycinane laserwowo slotted tube, montowane na balonie;
stenty uwalniające lek antymitotyczny sirolimus z rezerwuarów (kanalików) w przęsłach stentu, bez udziału polimeru;  
ponadto pokrywane substancją zapobiegającą wykrzepianiu i przyspieszającą endotelializację;
dostępne długości stentów w zakresie od 8 do 38 mm, dostępne długości powyżej 40mm;
średnica stentów min. od 2,5 do 4,0 mm, dostępne stenty o średnicy 4.5mm;
montowane na balonie wysokociśnieniowym (RPB minimum 16 atm);
kompatybilne z systemem 5F;
pewne i mocne umocowanie stentu na balonie;</t>
  </si>
  <si>
    <r>
      <t>zestaw do inwazyjnego pomiaru ci</t>
    </r>
    <r>
      <rPr>
        <sz val="11"/>
        <rFont val="Lucida Grande"/>
        <family val="1"/>
      </rPr>
      <t>ś</t>
    </r>
    <r>
      <rPr>
        <sz val="11"/>
        <rFont val="Garamond"/>
        <family val="1"/>
      </rPr>
      <t>nienia z pojedynczym przetwornikiem - linia pomiarowa o d</t>
    </r>
    <r>
      <rPr>
        <sz val="11"/>
        <rFont val="Lucida Grande"/>
        <family val="1"/>
      </rPr>
      <t>ł</t>
    </r>
    <r>
      <rPr>
        <sz val="11"/>
        <rFont val="Garamond"/>
        <family val="1"/>
      </rPr>
      <t>ugo</t>
    </r>
    <r>
      <rPr>
        <sz val="11"/>
        <rFont val="Lucida Grande"/>
        <family val="1"/>
      </rPr>
      <t>ś</t>
    </r>
    <r>
      <rPr>
        <sz val="11"/>
        <rFont val="Garamond"/>
        <family val="1"/>
      </rPr>
      <t>ci  145 cm zawieraj</t>
    </r>
    <r>
      <rPr>
        <sz val="11"/>
        <rFont val="Lucida Grande"/>
        <family val="1"/>
      </rPr>
      <t>ą</t>
    </r>
    <r>
      <rPr>
        <sz val="11"/>
        <rFont val="Garamond"/>
        <family val="1"/>
      </rPr>
      <t>ca:
                    1 x przetwornik ci</t>
    </r>
    <r>
      <rPr>
        <sz val="11"/>
        <rFont val="Lucida Grande"/>
        <family val="1"/>
      </rPr>
      <t>ś</t>
    </r>
    <r>
      <rPr>
        <sz val="11"/>
        <rFont val="Garamond"/>
        <family val="1"/>
      </rPr>
      <t>nienia,
                    2 x kranik trójdro</t>
    </r>
    <r>
      <rPr>
        <sz val="11"/>
        <rFont val="Lucida Grande"/>
        <family val="1"/>
      </rPr>
      <t>ż</t>
    </r>
    <r>
      <rPr>
        <sz val="11"/>
        <rFont val="Garamond"/>
        <family val="1"/>
      </rPr>
      <t>ny,
                    1 x drenik ci</t>
    </r>
    <r>
      <rPr>
        <sz val="11"/>
        <rFont val="Lucida Grande"/>
        <family val="1"/>
      </rPr>
      <t>ś</t>
    </r>
    <r>
      <rPr>
        <sz val="11"/>
        <rFont val="Garamond"/>
        <family val="1"/>
      </rPr>
      <t>nieniowy o d</t>
    </r>
    <r>
      <rPr>
        <sz val="11"/>
        <rFont val="Lucida Grande"/>
        <family val="1"/>
      </rPr>
      <t>ł</t>
    </r>
    <r>
      <rPr>
        <sz val="11"/>
        <rFont val="Garamond"/>
        <family val="1"/>
      </rPr>
      <t>ugo</t>
    </r>
    <r>
      <rPr>
        <sz val="11"/>
        <rFont val="Lucida Grande"/>
        <family val="1"/>
      </rPr>
      <t>ś</t>
    </r>
    <r>
      <rPr>
        <sz val="11"/>
        <rFont val="Garamond"/>
        <family val="1"/>
      </rPr>
      <t>ci 20 cm,
                    1 x drenik ci</t>
    </r>
    <r>
      <rPr>
        <sz val="11"/>
        <rFont val="Lucida Grande"/>
        <family val="1"/>
      </rPr>
      <t>ś</t>
    </r>
    <r>
      <rPr>
        <sz val="11"/>
        <rFont val="Garamond"/>
        <family val="1"/>
      </rPr>
      <t>nieniowy o d</t>
    </r>
    <r>
      <rPr>
        <sz val="11"/>
        <rFont val="Lucida Grande"/>
        <family val="1"/>
      </rPr>
      <t>ł</t>
    </r>
    <r>
      <rPr>
        <sz val="11"/>
        <rFont val="Garamond"/>
        <family val="1"/>
      </rPr>
      <t>ugo</t>
    </r>
    <r>
      <rPr>
        <sz val="11"/>
        <rFont val="Lucida Grande"/>
        <family val="1"/>
      </rPr>
      <t>ś</t>
    </r>
    <r>
      <rPr>
        <sz val="11"/>
        <rFont val="Garamond"/>
        <family val="1"/>
      </rPr>
      <t>ci 125 cm,
           1 x linia p</t>
    </r>
    <r>
      <rPr>
        <sz val="11"/>
        <rFont val="Lucida Grande"/>
        <family val="1"/>
      </rPr>
      <t>ł</t>
    </r>
    <r>
      <rPr>
        <sz val="11"/>
        <rFont val="Garamond"/>
        <family val="1"/>
      </rPr>
      <t>ucz</t>
    </r>
    <r>
      <rPr>
        <sz val="11"/>
        <rFont val="Lucida Grande"/>
        <family val="1"/>
      </rPr>
      <t>ą</t>
    </r>
    <r>
      <rPr>
        <sz val="11"/>
        <rFont val="Garamond"/>
        <family val="1"/>
      </rPr>
      <t>ca o d</t>
    </r>
    <r>
      <rPr>
        <sz val="11"/>
        <rFont val="Lucida Grande"/>
        <family val="1"/>
      </rPr>
      <t>ł</t>
    </r>
    <r>
      <rPr>
        <sz val="11"/>
        <rFont val="Garamond"/>
        <family val="1"/>
      </rPr>
      <t>ugo</t>
    </r>
    <r>
      <rPr>
        <sz val="11"/>
        <rFont val="Lucida Grande"/>
        <family val="1"/>
      </rPr>
      <t>ś</t>
    </r>
    <r>
      <rPr>
        <sz val="11"/>
        <rFont val="Garamond"/>
        <family val="1"/>
      </rPr>
      <t>ci drenu w przedziale 145-150 [cm
- wykonane z materia</t>
    </r>
    <r>
      <rPr>
        <sz val="11"/>
        <rFont val="Lucida Grande"/>
        <family val="1"/>
      </rPr>
      <t>ł</t>
    </r>
    <r>
      <rPr>
        <sz val="11"/>
        <rFont val="Garamond"/>
        <family val="1"/>
      </rPr>
      <t>u nietrombogennego
- wst</t>
    </r>
    <r>
      <rPr>
        <sz val="11"/>
        <rFont val="Lucida Grande"/>
        <family val="1"/>
      </rPr>
      <t>ę</t>
    </r>
    <r>
      <rPr>
        <sz val="11"/>
        <rFont val="Garamond"/>
        <family val="1"/>
      </rPr>
      <t>pnie wykalibrowany przetwornik ze sta</t>
    </r>
    <r>
      <rPr>
        <sz val="11"/>
        <rFont val="Lucida Grande"/>
        <family val="1"/>
      </rPr>
      <t>ł</t>
    </r>
    <r>
      <rPr>
        <sz val="11"/>
        <rFont val="Garamond"/>
        <family val="1"/>
      </rPr>
      <t>ymi parametrami elektrycznymi 
- dostarczenie wraz z przetwornikami kabli przy</t>
    </r>
    <r>
      <rPr>
        <sz val="11"/>
        <rFont val="Lucida Grande"/>
        <family val="1"/>
      </rPr>
      <t>łą</t>
    </r>
    <r>
      <rPr>
        <sz val="11"/>
        <rFont val="Garamond"/>
        <family val="1"/>
      </rPr>
      <t>czeniowyc</t>
    </r>
    <r>
      <rPr>
        <sz val="11"/>
        <rFont val="Garamond"/>
        <family val="1"/>
      </rPr>
      <t>h do posiadanych</t>
    </r>
    <r>
      <rPr>
        <sz val="11"/>
        <rFont val="Garamond"/>
        <family val="1"/>
      </rPr>
      <t xml:space="preserve"> aparatów: Siemens Cathcor/Recor (2 sztuki), GE Dash 4000 (3 sztuki), Arrow AutoCat (1 sztuka), Datascope (3 sztuki), Macquet CardioSafe (1sztuka).
</t>
    </r>
    <r>
      <rPr>
        <sz val="11"/>
        <color indexed="10"/>
        <rFont val="Garamond"/>
        <family val="1"/>
      </rPr>
      <t>Zamawiający dopuszcza powszechnie stosowanego, wysokiej jakości, pojedynczego przetwornika do krwawego pomiaru ciśnienia, o długości całkowitej 152 cm, długości linii ciśnieniowej ok 120cm i o długości 30 cm.. Przetwornik zawiera podwójny system przepłukiwania IntraFlo (3 ml/h) obsługiwany jedną ręką, uruchamiany przez ściśnięcie skrzydełek lub pociągnięcie wypustki; posiadający prostą igłę w zbiorniku wyrównawczym wyposażoną w filtr zabezpieczający przed zapowietrzeniem. Zestaw wyposażony w dodatkowe koreczki w kolorze kontrastowo żółtym dla zapobiegania przypadkowej kontaminacji w wyniku pomyłki. Budowa kompletnej linii dająca wysoką częstotliwość własną &gt;49Hz -zapewniająca wierne odwzorowanie sygnału i niewrażliwość na zakłócenia rezonansowe bez dodatkowych eliminatorów (typu róża), nie wymaga dodatkowych kalibracji. Pozostałe parametry zgodnie z SIWZ</t>
    </r>
  </si>
  <si>
    <r>
      <t>1. cewniki penetruj</t>
    </r>
    <r>
      <rPr>
        <sz val="11"/>
        <rFont val="Lucida Grande"/>
        <family val="1"/>
      </rPr>
      <t>ą</t>
    </r>
    <r>
      <rPr>
        <sz val="11"/>
        <rFont val="Garamond"/>
        <family val="1"/>
      </rPr>
      <t>ce oraz zwi</t>
    </r>
    <r>
      <rPr>
        <sz val="11"/>
        <rFont val="Lucida Grande"/>
        <family val="1"/>
      </rPr>
      <t>ę</t>
    </r>
    <r>
      <rPr>
        <sz val="11"/>
        <rFont val="Garamond"/>
        <family val="1"/>
      </rPr>
      <t>kszaj</t>
    </r>
    <r>
      <rPr>
        <sz val="11"/>
        <rFont val="Lucida Grande"/>
        <family val="1"/>
      </rPr>
      <t>ą</t>
    </r>
    <r>
      <rPr>
        <sz val="11"/>
        <rFont val="Garamond"/>
        <family val="1"/>
      </rPr>
      <t>ce podparcie dla prowadników w trakcie za biegów udra</t>
    </r>
    <r>
      <rPr>
        <sz val="11"/>
        <rFont val="Lucida Grande"/>
        <family val="1"/>
      </rPr>
      <t>ż</t>
    </r>
    <r>
      <rPr>
        <sz val="11"/>
        <rFont val="Garamond"/>
        <family val="1"/>
      </rPr>
      <t>niania CTO; (20 sztuk)
wykonane ze stali chirurgicznej;
szaft gwintowany umo</t>
    </r>
    <r>
      <rPr>
        <sz val="11"/>
        <rFont val="Lucida Grande"/>
        <family val="1"/>
      </rPr>
      <t>ż</t>
    </r>
    <r>
      <rPr>
        <sz val="11"/>
        <rFont val="Garamond"/>
        <family val="1"/>
      </rPr>
      <t>liwiaj</t>
    </r>
    <r>
      <rPr>
        <sz val="11"/>
        <rFont val="Lucida Grande"/>
        <family val="1"/>
      </rPr>
      <t>ą</t>
    </r>
    <r>
      <rPr>
        <sz val="11"/>
        <rFont val="Garamond"/>
        <family val="1"/>
      </rPr>
      <t>ce wkr</t>
    </r>
    <r>
      <rPr>
        <sz val="11"/>
        <rFont val="Lucida Grande"/>
        <family val="1"/>
      </rPr>
      <t>ę</t>
    </r>
    <r>
      <rPr>
        <sz val="11"/>
        <rFont val="Garamond"/>
        <family val="1"/>
      </rPr>
      <t>canie mikrocewnika w miejsce okluzji;
dost</t>
    </r>
    <r>
      <rPr>
        <sz val="11"/>
        <rFont val="Lucida Grande"/>
        <family val="1"/>
      </rPr>
      <t>ę</t>
    </r>
    <r>
      <rPr>
        <sz val="11"/>
        <rFont val="Garamond"/>
        <family val="1"/>
      </rPr>
      <t>pne cewniki w ró</t>
    </r>
    <r>
      <rPr>
        <sz val="11"/>
        <rFont val="Lucida Grande"/>
        <family val="1"/>
      </rPr>
      <t>ż</t>
    </r>
    <r>
      <rPr>
        <sz val="11"/>
        <rFont val="Garamond"/>
        <family val="1"/>
      </rPr>
      <t xml:space="preserve">nych </t>
    </r>
    <r>
      <rPr>
        <sz val="11"/>
        <rFont val="Lucida Grande"/>
        <family val="1"/>
      </rPr>
      <t>ś</t>
    </r>
    <r>
      <rPr>
        <sz val="11"/>
        <rFont val="Garamond"/>
        <family val="1"/>
      </rPr>
      <t xml:space="preserve">rednicach;
cewniki kompatybilne z prowadnikami 0.014’’;                                                                                                          2. Mikrocewnik do kolaterali o cienkiej </t>
    </r>
    <r>
      <rPr>
        <sz val="11"/>
        <rFont val="Lucida Grande"/>
        <family val="1"/>
      </rPr>
      <t>ś</t>
    </r>
    <r>
      <rPr>
        <sz val="11"/>
        <rFont val="Garamond"/>
        <family val="1"/>
      </rPr>
      <t>cianie, zbrojony metalowym oplotem na ca</t>
    </r>
    <r>
      <rPr>
        <sz val="11"/>
        <rFont val="Lucida Grande"/>
        <family val="1"/>
      </rPr>
      <t>ł</t>
    </r>
    <r>
      <rPr>
        <sz val="11"/>
        <rFont val="Garamond"/>
        <family val="1"/>
      </rPr>
      <t>ej d</t>
    </r>
    <r>
      <rPr>
        <sz val="11"/>
        <rFont val="Lucida Grande"/>
        <family val="1"/>
      </rPr>
      <t>ł</t>
    </r>
    <r>
      <rPr>
        <sz val="11"/>
        <rFont val="Garamond"/>
        <family val="1"/>
      </rPr>
      <t>ugo</t>
    </r>
    <r>
      <rPr>
        <sz val="11"/>
        <rFont val="Lucida Grande"/>
        <family val="1"/>
      </rPr>
      <t>ś</t>
    </r>
    <r>
      <rPr>
        <sz val="11"/>
        <rFont val="Garamond"/>
        <family val="1"/>
      </rPr>
      <t>ci, od wewn</t>
    </r>
    <r>
      <rPr>
        <sz val="11"/>
        <rFont val="Lucida Grande"/>
        <family val="1"/>
      </rPr>
      <t>ą</t>
    </r>
    <r>
      <rPr>
        <sz val="11"/>
        <rFont val="Garamond"/>
        <family val="1"/>
      </rPr>
      <t>trz pokryty poliuretanem. (50 sztuk)
Pokrycie hydrofilne na dystalnych co najmniej 70 cm szaftu. Du</t>
    </r>
    <r>
      <rPr>
        <sz val="11"/>
        <rFont val="Lucida Grande"/>
        <family val="1"/>
      </rPr>
      <t>ż</t>
    </r>
    <r>
      <rPr>
        <sz val="11"/>
        <rFont val="Garamond"/>
        <family val="1"/>
      </rPr>
      <t xml:space="preserve">e </t>
    </r>
    <r>
      <rPr>
        <sz val="11"/>
        <rFont val="Lucida Grande"/>
        <family val="1"/>
      </rPr>
      <t>ś</t>
    </r>
    <r>
      <rPr>
        <sz val="11"/>
        <rFont val="Garamond"/>
        <family val="1"/>
      </rPr>
      <t>wiat</t>
    </r>
    <r>
      <rPr>
        <sz val="11"/>
        <rFont val="Lucida Grande"/>
        <family val="1"/>
      </rPr>
      <t>ł</t>
    </r>
    <r>
      <rPr>
        <sz val="11"/>
        <rFont val="Garamond"/>
        <family val="1"/>
      </rPr>
      <t xml:space="preserve">o taperowane.
Proksymalnie </t>
    </r>
    <r>
      <rPr>
        <sz val="11"/>
        <rFont val="Lucida Grande"/>
        <family val="1"/>
      </rPr>
      <t>ś</t>
    </r>
    <r>
      <rPr>
        <sz val="11"/>
        <rFont val="Garamond"/>
        <family val="1"/>
      </rPr>
      <t>rednica zewn</t>
    </r>
    <r>
      <rPr>
        <sz val="11"/>
        <rFont val="Lucida Grande"/>
        <family val="1"/>
      </rPr>
      <t>ę</t>
    </r>
    <r>
      <rPr>
        <sz val="11"/>
        <rFont val="Garamond"/>
        <family val="1"/>
      </rPr>
      <t xml:space="preserve">trzna 2,6F; 
Dystalnie </t>
    </r>
    <r>
      <rPr>
        <sz val="11"/>
        <rFont val="Lucida Grande"/>
        <family val="1"/>
      </rPr>
      <t>ś</t>
    </r>
    <r>
      <rPr>
        <sz val="11"/>
        <rFont val="Garamond"/>
        <family val="1"/>
      </rPr>
      <t>rednica zewn</t>
    </r>
    <r>
      <rPr>
        <sz val="11"/>
        <rFont val="Lucida Grande"/>
        <family val="1"/>
      </rPr>
      <t>ę</t>
    </r>
    <r>
      <rPr>
        <sz val="11"/>
        <rFont val="Garamond"/>
        <family val="1"/>
      </rPr>
      <t>trzna 1,9F ; Mi</t>
    </r>
    <r>
      <rPr>
        <sz val="11"/>
        <rFont val="Lucida Grande"/>
        <family val="1"/>
      </rPr>
      <t>ę</t>
    </r>
    <r>
      <rPr>
        <sz val="11"/>
        <rFont val="Garamond"/>
        <family val="1"/>
      </rPr>
      <t>kka, atraumatyczna elastyczna ko</t>
    </r>
    <r>
      <rPr>
        <sz val="11"/>
        <rFont val="Lucida Grande"/>
        <family val="1"/>
      </rPr>
      <t>ń</t>
    </r>
    <r>
      <rPr>
        <sz val="11"/>
        <rFont val="Garamond"/>
        <family val="1"/>
      </rPr>
      <t>cówka z ultrama</t>
    </r>
    <r>
      <rPr>
        <sz val="11"/>
        <rFont val="Lucida Grande"/>
        <family val="1"/>
      </rPr>
      <t>ł</t>
    </r>
    <r>
      <rPr>
        <sz val="11"/>
        <rFont val="Garamond"/>
        <family val="1"/>
      </rPr>
      <t>ym profilem 0,016”    Dost</t>
    </r>
    <r>
      <rPr>
        <sz val="11"/>
        <rFont val="Lucida Grande"/>
        <family val="1"/>
      </rPr>
      <t>ę</t>
    </r>
    <r>
      <rPr>
        <sz val="11"/>
        <rFont val="Garamond"/>
        <family val="1"/>
      </rPr>
      <t>pne d</t>
    </r>
    <r>
      <rPr>
        <sz val="11"/>
        <rFont val="Lucida Grande"/>
        <family val="1"/>
      </rPr>
      <t>ł</t>
    </r>
    <r>
      <rPr>
        <sz val="11"/>
        <rFont val="Garamond"/>
        <family val="1"/>
      </rPr>
      <t>ugo</t>
    </r>
    <r>
      <rPr>
        <sz val="11"/>
        <rFont val="Lucida Grande"/>
        <family val="1"/>
      </rPr>
      <t>ś</t>
    </r>
    <r>
      <rPr>
        <sz val="11"/>
        <rFont val="Garamond"/>
        <family val="1"/>
      </rPr>
      <t>ci 135 i 150 cm (do podej</t>
    </r>
    <r>
      <rPr>
        <sz val="11"/>
        <rFont val="Lucida Grande"/>
        <family val="1"/>
      </rPr>
      <t>ś</t>
    </r>
    <r>
      <rPr>
        <sz val="11"/>
        <rFont val="Garamond"/>
        <family val="1"/>
      </rPr>
      <t xml:space="preserve">cia retrograde)
</t>
    </r>
  </si>
  <si>
    <t xml:space="preserve">cewnik balonowy z zamontowanym systemem do naciniania powierzchni blaszki miażdżycowej w postaci zamontowanych 3-4 płaskich ostrzy-aterektomów;
na ostrzach obecne nacięcia zwiększające giętkość balonu i ułatwiające doprowadzenie do zmiany docelowej;
dostępne długości od 6 do 15 mm;                                                                                                                               dostępne średnice 2.0-4.0 mm, co 0.25mm dla każdej z długości;                                                                                RBP co najmniej 12 atmosfer;     
współpracujące z prowadnikami angioplastycznymi 0,014”; 
działające w systemie „mono-rail”;    </t>
  </si>
  <si>
    <t xml:space="preserve">wysokociśnieniowe (RBP minimum 20 atm i 18 atm dla dużych balonów, ciśnienie nominalne  min. 12 atm.);
średnice balonów od 2,0-6,0mm; 
długości balonów w zakresie min. od 8 do 20 mm o średnicy 2,0 do 5,0 mm, zwiększająca się co 0,25 mm w zakresie średnic 2,0-4,0mm;
dostępne balony długie 30mm;
niski profil wejścia max. 0.017’’;                                                                                                                                 duża niepodatność balonu - przyrost średnicy balonu ponad wartość nominalną w ramach RBP o mniej niż 5%;   </t>
  </si>
  <si>
    <t xml:space="preserve">wysokociśnieniowe (RBP 18 atm, ciśnienie nominalne 10 atm.); 
długości balonów w zakresie od 6 do 27 mm o średnicy 2,0 do 5,0 mm;
profil balonu o średnicy 3,0 mm poniżej 0,025”; 
niski profil wejścia 0.015’’;                                                                                                                                długość systemu dostarczania min. 142 cm;                                                                                                                 niskoprofilowe składanie się balonu po deflacji;                                                                                                                                      </t>
  </si>
  <si>
    <r>
      <t>dost</t>
    </r>
    <r>
      <rPr>
        <sz val="11"/>
        <rFont val="Lucida Grande"/>
        <family val="1"/>
      </rPr>
      <t>ę</t>
    </r>
    <r>
      <rPr>
        <sz val="11"/>
        <rFont val="Garamond"/>
        <family val="1"/>
      </rPr>
      <t>pne cewniki w wymiarach 6-9F;
cewniki o bardzo du</t>
    </r>
    <r>
      <rPr>
        <sz val="11"/>
        <rFont val="Lucida Grande"/>
        <family val="1"/>
      </rPr>
      <t>ż</t>
    </r>
    <r>
      <rPr>
        <sz val="11"/>
        <rFont val="Garamond"/>
        <family val="1"/>
      </rPr>
      <t xml:space="preserve">ej </t>
    </r>
    <r>
      <rPr>
        <sz val="11"/>
        <rFont val="Lucida Grande"/>
        <family val="1"/>
      </rPr>
      <t>ś</t>
    </r>
    <r>
      <rPr>
        <sz val="11"/>
        <rFont val="Garamond"/>
        <family val="1"/>
      </rPr>
      <t>rednicy wewn</t>
    </r>
    <r>
      <rPr>
        <sz val="11"/>
        <rFont val="Lucida Grande"/>
        <family val="1"/>
      </rPr>
      <t>ę</t>
    </r>
    <r>
      <rPr>
        <sz val="11"/>
        <rFont val="Garamond"/>
        <family val="1"/>
      </rPr>
      <t>trznej (min. 0.071 przy 6F, (min. 0.078 przy 7F);  
dost</t>
    </r>
    <r>
      <rPr>
        <sz val="11"/>
        <rFont val="Lucida Grande"/>
        <family val="1"/>
      </rPr>
      <t>ę</t>
    </r>
    <r>
      <rPr>
        <sz val="11"/>
        <rFont val="Garamond"/>
        <family val="1"/>
      </rPr>
      <t>pne cewniki o ró</t>
    </r>
    <r>
      <rPr>
        <sz val="11"/>
        <rFont val="Lucida Grande"/>
        <family val="1"/>
      </rPr>
      <t>ż</t>
    </r>
    <r>
      <rPr>
        <sz val="11"/>
        <rFont val="Garamond"/>
        <family val="1"/>
      </rPr>
      <t>nych typach i rozmiarach krzywizny, umo</t>
    </r>
    <r>
      <rPr>
        <sz val="11"/>
        <rFont val="Lucida Grande"/>
        <family val="1"/>
      </rPr>
      <t>ż</t>
    </r>
    <r>
      <rPr>
        <sz val="11"/>
        <rFont val="Garamond"/>
        <family val="1"/>
      </rPr>
      <t>liwiaj</t>
    </r>
    <r>
      <rPr>
        <sz val="11"/>
        <rFont val="Lucida Grande"/>
        <family val="1"/>
      </rPr>
      <t>ą</t>
    </r>
    <r>
      <rPr>
        <sz val="11"/>
        <rFont val="Garamond"/>
        <family val="1"/>
      </rPr>
      <t>cy ró</t>
    </r>
    <r>
      <rPr>
        <sz val="11"/>
        <rFont val="Lucida Grande"/>
        <family val="1"/>
      </rPr>
      <t>ż</t>
    </r>
    <r>
      <rPr>
        <sz val="11"/>
        <rFont val="Garamond"/>
        <family val="1"/>
      </rPr>
      <t>ny dost</t>
    </r>
    <r>
      <rPr>
        <sz val="11"/>
        <rFont val="Lucida Grande"/>
        <family val="1"/>
      </rPr>
      <t>ę</t>
    </r>
    <r>
      <rPr>
        <sz val="11"/>
        <rFont val="Garamond"/>
        <family val="1"/>
      </rPr>
      <t>p jak i bypasów i nietypowych odej</t>
    </r>
    <r>
      <rPr>
        <sz val="11"/>
        <rFont val="Lucida Grande"/>
        <family val="1"/>
      </rPr>
      <t>ść</t>
    </r>
    <r>
      <rPr>
        <sz val="11"/>
        <rFont val="Garamond"/>
        <family val="1"/>
      </rPr>
      <t xml:space="preserve"> t</t>
    </r>
    <r>
      <rPr>
        <sz val="11"/>
        <rFont val="Lucida Grande"/>
        <family val="1"/>
      </rPr>
      <t>ę</t>
    </r>
    <r>
      <rPr>
        <sz val="11"/>
        <rFont val="Garamond"/>
        <family val="1"/>
      </rPr>
      <t>tnic, potwierdzone w dokumentach rejestracyjnych; minimalnie wymagane typy krzywizn: judkins, extra back-up, amplatz, bypass grafts, multipurpose, 3DRight, oraz wersje z otworami bocznymi, dost</t>
    </r>
    <r>
      <rPr>
        <sz val="11"/>
        <rFont val="Lucida Grande"/>
        <family val="1"/>
      </rPr>
      <t>ę</t>
    </r>
    <r>
      <rPr>
        <sz val="11"/>
        <rFont val="Garamond"/>
        <family val="1"/>
      </rPr>
      <t>pne cewniki nietypowe i do stentowania t</t>
    </r>
    <r>
      <rPr>
        <sz val="11"/>
        <rFont val="Lucida Grande"/>
        <family val="1"/>
      </rPr>
      <t>ę</t>
    </r>
    <r>
      <rPr>
        <sz val="11"/>
        <rFont val="Garamond"/>
        <family val="1"/>
      </rPr>
      <t>tnic nerkowych;
dost</t>
    </r>
    <r>
      <rPr>
        <sz val="11"/>
        <rFont val="Lucida Grande"/>
        <family val="1"/>
      </rPr>
      <t>ę</t>
    </r>
    <r>
      <rPr>
        <sz val="11"/>
        <rFont val="Garamond"/>
        <family val="1"/>
      </rPr>
      <t>pne d</t>
    </r>
    <r>
      <rPr>
        <sz val="11"/>
        <rFont val="Lucida Grande"/>
        <family val="1"/>
      </rPr>
      <t>ł</t>
    </r>
    <r>
      <rPr>
        <sz val="11"/>
        <rFont val="Garamond"/>
        <family val="1"/>
      </rPr>
      <t>ugo</t>
    </r>
    <r>
      <rPr>
        <sz val="11"/>
        <rFont val="Lucida Grande"/>
        <family val="1"/>
      </rPr>
      <t>ś</t>
    </r>
    <r>
      <rPr>
        <sz val="11"/>
        <rFont val="Garamond"/>
        <family val="1"/>
      </rPr>
      <t>ci cewnika prowadz</t>
    </r>
    <r>
      <rPr>
        <sz val="11"/>
        <rFont val="Lucida Grande"/>
        <family val="1"/>
      </rPr>
      <t>ą</t>
    </r>
    <r>
      <rPr>
        <sz val="11"/>
        <rFont val="Garamond"/>
        <family val="1"/>
      </rPr>
      <t>cego 55 cm, 90 cm i 110 cm dla cewników 6F i 7F;
zachowane zbrojenie metalowe, dwuwarstwowa obudowa;                                                                                       stabilno</t>
    </r>
    <r>
      <rPr>
        <sz val="11"/>
        <rFont val="Lucida Grande"/>
        <family val="1"/>
      </rPr>
      <t>ść</t>
    </r>
    <r>
      <rPr>
        <sz val="11"/>
        <rFont val="Garamond"/>
        <family val="1"/>
      </rPr>
      <t xml:space="preserve"> krzywizny w temp. 37 °C przez okres ca</t>
    </r>
    <r>
      <rPr>
        <sz val="11"/>
        <rFont val="Lucida Grande"/>
        <family val="1"/>
      </rPr>
      <t>ł</t>
    </r>
    <r>
      <rPr>
        <sz val="11"/>
        <rFont val="Garamond"/>
        <family val="1"/>
      </rPr>
      <t>ego zabiegu;     
ko</t>
    </r>
    <r>
      <rPr>
        <sz val="11"/>
        <rFont val="Lucida Grande"/>
        <family val="1"/>
      </rPr>
      <t>ń</t>
    </r>
    <r>
      <rPr>
        <sz val="11"/>
        <rFont val="Garamond"/>
        <family val="1"/>
      </rPr>
      <t>cówka powinna by</t>
    </r>
    <r>
      <rPr>
        <sz val="11"/>
        <rFont val="Lucida Grande"/>
        <family val="1"/>
      </rPr>
      <t>ć</t>
    </r>
    <r>
      <rPr>
        <sz val="11"/>
        <rFont val="Garamond"/>
        <family val="1"/>
      </rPr>
      <t xml:space="preserve"> atraumatyczna, dobrze widoczna w skopii;     
odporny na z</t>
    </r>
    <r>
      <rPr>
        <sz val="11"/>
        <rFont val="Lucida Grande"/>
        <family val="1"/>
      </rPr>
      <t>ł</t>
    </r>
    <r>
      <rPr>
        <sz val="11"/>
        <rFont val="Garamond"/>
        <family val="1"/>
      </rPr>
      <t>amanie i zagi</t>
    </r>
    <r>
      <rPr>
        <sz val="11"/>
        <rFont val="Lucida Grande"/>
        <family val="1"/>
      </rPr>
      <t>ę</t>
    </r>
    <r>
      <rPr>
        <sz val="11"/>
        <rFont val="Garamond"/>
        <family val="1"/>
      </rPr>
      <t>cie, zachowuj</t>
    </r>
    <r>
      <rPr>
        <sz val="11"/>
        <rFont val="Lucida Grande"/>
        <family val="1"/>
      </rPr>
      <t>ą</t>
    </r>
    <r>
      <rPr>
        <sz val="11"/>
        <rFont val="Garamond"/>
        <family val="1"/>
      </rPr>
      <t xml:space="preserve">cy niezmienne </t>
    </r>
    <r>
      <rPr>
        <sz val="11"/>
        <rFont val="Lucida Grande"/>
        <family val="1"/>
      </rPr>
      <t>ś</t>
    </r>
    <r>
      <rPr>
        <sz val="11"/>
        <rFont val="Garamond"/>
        <family val="1"/>
      </rPr>
      <t>wiat</t>
    </r>
    <r>
      <rPr>
        <sz val="11"/>
        <rFont val="Lucida Grande"/>
        <family val="1"/>
      </rPr>
      <t>ł</t>
    </r>
    <r>
      <rPr>
        <sz val="11"/>
        <rFont val="Garamond"/>
        <family val="1"/>
      </rPr>
      <t>o na ca</t>
    </r>
    <r>
      <rPr>
        <sz val="11"/>
        <rFont val="Lucida Grande"/>
        <family val="1"/>
      </rPr>
      <t>ł</t>
    </r>
    <r>
      <rPr>
        <sz val="11"/>
        <rFont val="Garamond"/>
        <family val="1"/>
      </rPr>
      <t>ej d</t>
    </r>
    <r>
      <rPr>
        <sz val="11"/>
        <rFont val="Lucida Grande"/>
        <family val="1"/>
      </rPr>
      <t>ł</t>
    </r>
    <r>
      <rPr>
        <sz val="11"/>
        <rFont val="Garamond"/>
        <family val="1"/>
      </rPr>
      <t>ugo</t>
    </r>
    <r>
      <rPr>
        <sz val="11"/>
        <rFont val="Lucida Grande"/>
        <family val="1"/>
      </rPr>
      <t>ś</t>
    </r>
    <r>
      <rPr>
        <sz val="11"/>
        <rFont val="Garamond"/>
        <family val="1"/>
      </rPr>
      <t xml:space="preserve">ci </t>
    </r>
    <r>
      <rPr>
        <sz val="11"/>
        <rFont val="Lucida Grande"/>
        <family val="1"/>
      </rPr>
      <t>łą</t>
    </r>
    <r>
      <rPr>
        <sz val="11"/>
        <rFont val="Garamond"/>
        <family val="1"/>
      </rPr>
      <t>cznie z ko</t>
    </r>
    <r>
      <rPr>
        <sz val="11"/>
        <rFont val="Lucida Grande"/>
        <family val="1"/>
      </rPr>
      <t>ń</t>
    </r>
    <r>
      <rPr>
        <sz val="11"/>
        <rFont val="Garamond"/>
        <family val="1"/>
      </rPr>
      <t>cówk</t>
    </r>
    <r>
      <rPr>
        <sz val="11"/>
        <rFont val="Lucida Grande"/>
        <family val="1"/>
      </rPr>
      <t>ą</t>
    </r>
    <r>
      <rPr>
        <sz val="11"/>
        <rFont val="Garamond"/>
        <family val="1"/>
      </rPr>
      <t>;             
cewnik powinien charakteryzowa</t>
    </r>
    <r>
      <rPr>
        <sz val="11"/>
        <rFont val="Lucida Grande"/>
        <family val="1"/>
      </rPr>
      <t>ć</t>
    </r>
    <r>
      <rPr>
        <sz val="11"/>
        <rFont val="Garamond"/>
        <family val="1"/>
      </rPr>
      <t xml:space="preserve"> si</t>
    </r>
    <r>
      <rPr>
        <sz val="11"/>
        <rFont val="Lucida Grande"/>
        <family val="1"/>
      </rPr>
      <t>ę</t>
    </r>
    <r>
      <rPr>
        <sz val="11"/>
        <rFont val="Garamond"/>
        <family val="1"/>
      </rPr>
      <t xml:space="preserve"> du</t>
    </r>
    <r>
      <rPr>
        <sz val="11"/>
        <rFont val="Lucida Grande"/>
        <family val="1"/>
      </rPr>
      <t>żą</t>
    </r>
    <r>
      <rPr>
        <sz val="11"/>
        <rFont val="Garamond"/>
        <family val="1"/>
      </rPr>
      <t xml:space="preserve"> si</t>
    </r>
    <r>
      <rPr>
        <sz val="11"/>
        <rFont val="Lucida Grande"/>
        <family val="1"/>
      </rPr>
      <t>łą</t>
    </r>
    <r>
      <rPr>
        <sz val="11"/>
        <rFont val="Garamond"/>
        <family val="1"/>
      </rPr>
      <t xml:space="preserve"> podparcia i pami</t>
    </r>
    <r>
      <rPr>
        <sz val="11"/>
        <rFont val="Lucida Grande"/>
        <family val="1"/>
      </rPr>
      <t>ę</t>
    </r>
    <r>
      <rPr>
        <sz val="11"/>
        <rFont val="Garamond"/>
        <family val="1"/>
      </rPr>
      <t>ci</t>
    </r>
    <r>
      <rPr>
        <sz val="11"/>
        <rFont val="Lucida Grande"/>
        <family val="1"/>
      </rPr>
      <t>ą</t>
    </r>
    <r>
      <rPr>
        <sz val="11"/>
        <rFont val="Garamond"/>
        <family val="1"/>
      </rPr>
      <t xml:space="preserve"> kszta</t>
    </r>
    <r>
      <rPr>
        <sz val="11"/>
        <rFont val="Lucida Grande"/>
        <family val="1"/>
      </rPr>
      <t>ł</t>
    </r>
    <r>
      <rPr>
        <sz val="11"/>
        <rFont val="Garamond"/>
        <family val="1"/>
      </rPr>
      <t xml:space="preserve">tu;  </t>
    </r>
  </si>
  <si>
    <t>dostępne cewniki o różnych typach i rozmiarach krzywizny;
duże światło wewnętrzne min. 0.059’’ dla 5F, 0.071’’ dla 6F i 0.081’’ dla 7F;
dostępne cewniki dedykowane do dostępu przez t. promieniową oraz cewniki do jednoczesnej kaniulacji obu tętnic wieńcowych;
cewniki zbrojone oplotem metalowym oraz pokryte wewnątrz teflonem;                                                                 dostępne cewniki hydrofilne na zewnętrznej powierzchni zmniejszające ryzyko spazmu tętnicy promieniowej;
cewniki o długości 100 i 120cm;                                                                                                                           cewniki umożliwiające wprowadzenie cewników do techniki "mother in child";</t>
  </si>
  <si>
    <t xml:space="preserve">PARAMETRY GRANICZNE:
- cewniki diagnostyczne do koronarografii dedykowane do dostępu przezpromieniowego 
- cewniki z kształtami krzywizn do kaniulowania jednym cewnikiem obu tętnic wieńcowych bez 
konieczności wymiany cewnika 
- dostępne co najmniej 4 rodzaje krzywizn dedykowanych do obu tętnic jednocześnie - wymienić konkretne typy
- dostępne różne rozmiary krzywizn – co najmniej 3 rozmiary dla co najmniej dwóch typów krzywizn - wymienić konkretne rozmiary typów krzywizn
- dostępne cewniki 5F i 6F                                                                                                                                           - duża średnica wewnętrzna 5F –min 0,047” dla każdej krzywiżny , 6F – min 0,056” dla każdej krzywizny
- dostępne długości 100, 110 cm 
- dostępne cewniki z otworami bocznymi 
</t>
  </si>
  <si>
    <r>
      <t xml:space="preserve">zestawy wprowadzające o długości 45-50 cm
zróżnicowane profile od 5F – 9F
odporne na złamania - zbrojenie splotem metalowym, na całej długości widocznym na zewnątrz
</t>
    </r>
    <r>
      <rPr>
        <sz val="11"/>
        <color indexed="10"/>
        <rFont val="Garamond"/>
        <family val="1"/>
      </rPr>
      <t xml:space="preserve">Zamawiający dopuszcza w miejsce przedmiotu zmówienia opisanego w części 34 koszulek wprowadzających do tt udowej długich o dostępnych długościach 45-55cm. Pozostałe parametry zgodnie z siwz.
</t>
    </r>
    <r>
      <rPr>
        <sz val="11"/>
        <color indexed="30"/>
        <rFont val="Garamond"/>
        <family val="1"/>
      </rPr>
      <t xml:space="preserve">Zamawiający dopuszcza do oceny odporne na załamania i zbrojone stalowym oplotem o wymaganych parametrach z długością 65cm </t>
    </r>
    <r>
      <rPr>
        <sz val="11"/>
        <color indexed="30"/>
        <rFont val="Garamond"/>
        <family val="1"/>
      </rPr>
      <t>dla grubości 9F.</t>
    </r>
  </si>
  <si>
    <r>
      <t xml:space="preserve">cewnik działający w systemie „mono-rail”, kompatybilny z prowadnikiem angioplastycznym 0,014” oraz systemem 6F;
kanał cewnika do odsysania skrzeplin o wymiarze wewnętrznym minimum 1,0 mm, z jednym otworem położonym dystalnie; 
długość cewnika 140 cm;                                                                                                                                    
Światło aspiracyjne 0,043” dla systemu kompatybilnego z cewnikiem prowadzącym 6F, 
cewnik o hydrofilnej końcówce ułatwiającej dostęp do dystalnych odcinków naczynia - hydrofilne pokrycie na dystalnych 40 cm cewnika aspiracyjnego                                                                                                                      obecność w ofercie cewników z markerami rozlokowanymi na szafcie cewnika na jego 90 cm i 100 cm długości.
cewnik o zwiększonej odporności na zgniatanie dzięki metalowemu oplotowi widocznemu na zewnętrznej powierzchni cewnika na całej długości;
</t>
    </r>
    <r>
      <rPr>
        <sz val="11"/>
        <color indexed="10"/>
        <rFont val="Garamond"/>
        <family val="1"/>
      </rPr>
      <t>Zamawiający dopuszcza:</t>
    </r>
    <r>
      <rPr>
        <sz val="11"/>
        <rFont val="Garamond"/>
        <family val="1"/>
      </rPr>
      <t xml:space="preserve">
</t>
    </r>
    <r>
      <rPr>
        <sz val="11"/>
        <color indexed="10"/>
        <rFont val="Garamond"/>
        <family val="1"/>
      </rPr>
      <t>-cewnik działający w systemie „mono-rail”, kompatybilny z prowadnikiem angioplastycznym 0,014” oraz systemem 6F,
-długość cewnika 145 cm;                        
-światło aspiracyjne 0,95mm2 dla systemu kompatybilnego z cewnikiem prowadzącym 6F, 
-zdolność aspiracyjna 1,6 cc/s,
-cewnik o hydrofilnej końcówce ułatwiającej dostęp do dystalnych odcinków naczynia, 
-cewnik o zwiększonej odporności na zgniatanie dzięki metalowemu oplotowi widocznemu na zewnętrznej powierzchni cewnika na całej długości,
- w zestawia strzykawka 60cc,
- kompatybilny z cewnikiem prowadzącym o średnicy 0,070'',            
-odporny na zagięcia i załamania,     
-giętki, umożliwiający dotarcie do dystalnego odcinka krętego naczynia.</t>
    </r>
    <r>
      <rPr>
        <sz val="11"/>
        <rFont val="Garamond"/>
        <family val="1"/>
      </rPr>
      <t xml:space="preserve">
</t>
    </r>
    <r>
      <rPr>
        <sz val="11"/>
        <color indexed="30"/>
        <rFont val="Garamond"/>
        <family val="1"/>
      </rPr>
      <t>Zamawiający dopuszcza cewnik odsysający o długości 138cm z większym światłem – aspiracyjnym 0,049”, pokryciem hydrofilnym na odcinku 18cm i markerami na 95cm i 105cm</t>
    </r>
  </si>
  <si>
    <t>Zestaw jednorazowy zawierający:
- fartuch wielkość XL dodatkowo wzmacniany, z warstwą absorpcyjną (1 sztuka) 
- strzykawka nakręcana luer lock do podawania kontrastu 10 ml (1 sztuka),
- torquer ( 1 sztuka) 
- Y-konnector  o niskiej utracie krwi, do jednoręcznej obsługi za pomocą przycisku (1 sztuka),
- dren wysokociśnieniowy krótki, rozdwojony, umożliwiający podłączenie dwóch cewników balonowych do jednej strzykawki z manometrem do techniki kissing (1 sztuka),
- kranik trójdrożny wysokociśnieniowy (1 sztuka),
- prześcieradło absorbujące - dwuwarstwowe o wymiarach 100 x 150 cm wykonane z włókniny SMS z taśmą (1 sztuka)
- ręczniki do rąk 37 cm x 57 cm (sztuk 1) 
- strzykawka z manometrem o następujących własnościach:
 - skala od 0 – 30 atm.                                                                                                                                                  - strzykawka o pojemności 20 ml
 - z ruchomą „męską” końcówką
 - tarcza manometru pokryta substancją o własnościach fluorescencyjnych
 - wysokociśnieniowy 30 cm dren                                                                                                                                 - posiada zabezpieczenie przed niekontrolowaną deflacją
- zestaw zapakowany w jałową serwetę jednorazowego użytku 75x90cm (1sztuka),
- ocena zestawu na podstawie dostarczonej próbki</t>
  </si>
  <si>
    <t>- cewniki umożliwiające podawanie kontrastu przez kanał cewnika; 
- przeznaczony do zabiegów na tętnicach wieńcowych zarówno w technice antegrade jak i retrograde;
- pokrycie hydrofilne oraz zbrojenie oplotem stalowym wewnątrz ściany;                                                                 - atraumatyczna elastyczna końcówka z małym profilem wejścia max. 1,9F;  
- cewniki kompatybilne z prowadnikami 0.014’’; 
- dostępne cewniki o długościach 135cm, 150cm;</t>
  </si>
  <si>
    <t>prowadnik pokrywane hydrofilnie;                                                                                                                       średnica 0,018”;                                                                                                                                                  dostępne długości 110/150/200/300cm;
kształtowalny koniec o długości 2cm;
dystalna część miękka na długości 8 oraz 12cm;
rdzeń ze stali z domieszką tytanu;</t>
  </si>
  <si>
    <t>- system typu filtr dystalny umieszcazny poza miejscem stentowania
- możlwiść stosowania w tętnicach o średnicy conajmniej 3.5-7mm                      - dostępne systemy z montowanym i niezależnym prowadnikiem,                       - prowadniki posiadające różne stopnie sztywności 
- długość zestawu co najmniej 190cm, średnica prowadnika 0.014’’</t>
  </si>
  <si>
    <t>- prowadnik pokrywane hydrofilnie                                                                             - średnica 0,018”,                                                                                      
- dostępne długości 110/150/200/300cm
- kształtowalny koniec o długości 2cm
- dystalna część miękka na długości 8 oraz 12cm
- dzeń ze stali z domieszką tytanu</t>
  </si>
  <si>
    <t>Balony pokrywane w technice nanotechnologii lekiem antymitoycznym sirolimus,                                                     balony do leczenia restenozy w stencie</t>
  </si>
  <si>
    <t xml:space="preserve">stenty kobaltowo-chromowe, wykonane w technice sinusoidalnej, montowane na balonie;
stenty o budowie otwartokomórkowej umożliwiające znaczne poszerzenia oczka do bocznicy;               grubość drutów stentu max. 0.0036’’;
duża siła radialna co najmniej 31 PSI; 
stenty o wymaganym krótkim czasie podwójnej terapii przeciwpłytkowej ( 1 miesiąc) potwierdzone w ulotce;
długości stentów w zakresie min. od 10 do 38 mm; 
zakres średnic stentów min. od 2,25 do 4,0 mm;
montowane na balonie wysokociśnieniowym (RPB minimum 15 atm);
skrócenie stentu podczas implantacji poniżej 1% przy RBP;
pewne i mocne umocowanie stentu na balonie;                                                                                         bezpieczeństwo i skuteczność stosowania stentów potwierdzona wynikami wieloośrodkowych badań klinicznych z min. czteroletnią obserwacją </t>
  </si>
  <si>
    <r>
      <t xml:space="preserve">cewnik działający w systemie „mono-rail”, kompatybilny z prowadnikiem angioplastycznym 0,014”;
podciśnienie zwiększające skuteczność odsysania skrzeplin wytwarzane w urządzeniu zewnętrznym, w zestawie min. jedna strzykawka co najmniej 60 cc;                                                                                                                    kanał cewnika do odsysania skrzeplin o wymiarze wewnętrznym minimum 1,3 mm, z jednym otworem położonym dystalnie; 
cewnik o hydrofilnej końcówce ułatwiającej dostęp do dystalnych odcinków naczynia;
cewnik o zwiększonej odporności na zgniatanie dzięki metalowemu oplotowi w ścianie cewnika na całej długości;
kompatybilny z cewnikiem prowadzącym o średnicy 0,080''; 
cewnik dedykowany do cewnika prowadzącego 7F;
</t>
    </r>
    <r>
      <rPr>
        <sz val="11"/>
        <color indexed="10"/>
        <rFont val="Garamond"/>
        <family val="1"/>
      </rPr>
      <t>Zamawiający dopuszcza:
cewnik działający w systemie „mono-rail”, kompatybilny z prowadnikiem angioplastycznym 0,014” oraz systemem 7F;
-długość cewnika 145 cm;                                                                                                                                   
- światło aspiracyjne 1,54mm2 dla systemu kompatybilnego z cewnikiem prowadzącym 6F, 
-zdolność aspiracyjna 2,8 cc/s
-cewnik o hydrofilnej końcówce ułatwiającej dostęp do dystalnych odcinków naczynia 
-cewnik o zwiększonej odporności na zgniatanie dzięki metalowemu oplotowi widocznemu na zewnętrznej powierzchni cewnika na całej długości
- kompatybilny z cewnikiem prowadzącym o średnicy 0,080'';            
-odporny na zagięcia i załamania;      
-giętki, umożliwiający dotarcie do dystalnego odcinka krętego naczynia;
- w zestawie strzykawka 60cc.
Pod warunkiem wymaganej średnicy wewnętrznej dla cewnika 7F.</t>
    </r>
  </si>
  <si>
    <r>
      <t xml:space="preserve">skala od 0 – 30 atm.
strzykawka o pojemności 20 ml
z ruchomą „męską” końcówką
tarcza manometru pokryta substancją o własnościach fluorescencyjnych
wysokociśnieniowy 30 cm dren                                                                                                                                                posiada zabezpieczenie przed niekontrolowaną deflacją
</t>
    </r>
    <r>
      <rPr>
        <sz val="11"/>
        <color indexed="10"/>
        <rFont val="Garamond"/>
        <family val="1"/>
      </rPr>
      <t xml:space="preserve">Zamawiający dopuszcza strzykawki z manometrem o skali od 0 – 30 atm, pojemności strzykawki 20ml, która posiada dren wysokociśnieniowy o długości 30 cm. Która posiada zabezpieczenie przed niekontrolowaną deflacją – opatentowany mechanizm SELOK.
</t>
    </r>
    <r>
      <rPr>
        <sz val="11"/>
        <color indexed="30"/>
        <rFont val="Garamond"/>
        <family val="1"/>
      </rPr>
      <t xml:space="preserve">Zamawiający dopuszcza do oceny inflator o pojemności 25 ml  i drenem 25 cm. </t>
    </r>
    <r>
      <rPr>
        <sz val="11"/>
        <color indexed="30"/>
        <rFont val="Garamond"/>
        <family val="1"/>
      </rPr>
      <t xml:space="preserve">Inflator posiada w zestawie torquer i igłę wprowadzającą. Ciśnienie jak Zamawiający oczekuje – 30 atm , tarcza fluoroscencyjna, zabezpieczenie przed niekontrolowaną deflacją. </t>
    </r>
  </si>
  <si>
    <r>
      <t xml:space="preserve">cewnik działający w systemie „mono-rail”, kompatybilny z prowadnikiem angioplastycznym 0,014”;
podciśnienie zwiększające skuteczność odsysania skrzeplin wytwarzane w urządzeniu zewnętrznym;                         
kanał cewnika do odsysania skrzeplin o wymiarze wewnętrznym minimum 1,2 mm, z jednym otworem położonym dystalnie; 
długość cewnika 145 cm;
cewnik o hydrofilnej końcówce ułatwiającej dostęp do dystalnych odcinków naczynia;
cewnik o zwiększonej odporności na zgniatanie dzięki metalowemu oplotowi, widocznemu na zewnętrznej powierzchni cewnika na całej długości;
</t>
    </r>
    <r>
      <rPr>
        <sz val="11"/>
        <color indexed="10"/>
        <rFont val="Garamond"/>
        <family val="1"/>
      </rPr>
      <t>Zamawiający dopuszcza  cewnik aspiracyjny do większych tętnic o długości 138cm, bardzo dużym świetle spairacyjnym: 0,057” oraz zwiększonej odporności na zgniatanie dzięki metalowemu popychaczowi na całej długości cewnika.</t>
    </r>
  </si>
  <si>
    <r>
      <t xml:space="preserve"> - Koszulki wprowadzające do tętnic biodrowych do kontrlateralnych zabiegów
- Dostępne koszulki o średnicy wewnętrznej 5 - 8F
- Wyposażone w Y-konektor z zastawką
- Zbrojenie splotem stalowym zatopionym w ścianie koszulki
- Długości 45-90 cm
</t>
    </r>
    <r>
      <rPr>
        <sz val="11"/>
        <color indexed="10"/>
        <rFont val="Garamond"/>
        <family val="1"/>
      </rPr>
      <t>Zamawiający dopuszcza dkoszulki zbrojone do tętnic biodrowych, o parametrach oczekiwanych przez użytkownika, z długością 100cm dla średnicy 8F</t>
    </r>
  </si>
</sst>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s>
  <fonts count="62">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b/>
      <sz val="10"/>
      <name val="Garamond"/>
      <family val="1"/>
    </font>
    <font>
      <sz val="11"/>
      <name val="Garamond"/>
      <family val="1"/>
    </font>
    <font>
      <sz val="10"/>
      <name val="Garamond"/>
      <family val="1"/>
    </font>
    <font>
      <sz val="11"/>
      <color indexed="8"/>
      <name val="Garamond"/>
      <family val="1"/>
    </font>
    <font>
      <sz val="12"/>
      <name val="Times New Roman"/>
      <family val="1"/>
    </font>
    <font>
      <sz val="11"/>
      <name val="Lucida Grande"/>
      <family val="1"/>
    </font>
    <font>
      <sz val="8"/>
      <name val="Arial CE"/>
      <family val="0"/>
    </font>
    <font>
      <sz val="11"/>
      <color indexed="10"/>
      <name val="Garamond"/>
      <family val="1"/>
    </font>
    <font>
      <sz val="11"/>
      <name val="Times New Roman"/>
      <family val="1"/>
    </font>
    <font>
      <b/>
      <sz val="11"/>
      <name val="Times New Roman"/>
      <family val="1"/>
    </font>
    <font>
      <i/>
      <sz val="11"/>
      <name val="Garamond"/>
      <family val="1"/>
    </font>
    <font>
      <sz val="11"/>
      <color indexed="62"/>
      <name val="Garamond"/>
      <family val="1"/>
    </font>
    <font>
      <sz val="11"/>
      <color indexed="30"/>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b/>
      <sz val="11"/>
      <color indexed="8"/>
      <name val="Garamond"/>
      <family val="1"/>
    </font>
    <font>
      <sz val="10"/>
      <color indexed="8"/>
      <name val="Garamond"/>
      <family val="1"/>
    </font>
    <font>
      <i/>
      <sz val="10"/>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
      <b/>
      <sz val="11"/>
      <color theme="1"/>
      <name val="Garamond"/>
      <family val="1"/>
    </font>
    <font>
      <sz val="10"/>
      <color theme="1"/>
      <name val="Garamond"/>
      <family val="1"/>
    </font>
    <font>
      <b/>
      <sz val="11"/>
      <color rgb="FF000000"/>
      <name val="Garamond"/>
      <family val="1"/>
    </font>
    <font>
      <sz val="11"/>
      <color rgb="FFFF0000"/>
      <name val="Garamond"/>
      <family val="1"/>
    </font>
    <font>
      <i/>
      <sz val="10"/>
      <color theme="1"/>
      <name val="Garamond"/>
      <family val="1"/>
    </font>
    <font>
      <sz val="11"/>
      <color rgb="FF000000"/>
      <name val="Garamond"/>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8" fillId="0" borderId="0">
      <alignment/>
      <protection/>
    </xf>
    <xf numFmtId="0" fontId="38" fillId="0" borderId="0">
      <alignment/>
      <protection/>
    </xf>
    <xf numFmtId="0" fontId="3" fillId="0" borderId="0">
      <alignment/>
      <protection/>
    </xf>
    <xf numFmtId="0" fontId="4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4" fillId="32" borderId="0" applyNumberFormat="0" applyBorder="0" applyAlignment="0" applyProtection="0"/>
  </cellStyleXfs>
  <cellXfs count="291">
    <xf numFmtId="0" fontId="0" fillId="0" borderId="0" xfId="0" applyAlignment="1">
      <alignment/>
    </xf>
    <xf numFmtId="0" fontId="4" fillId="33" borderId="10" xfId="0" applyFont="1" applyFill="1" applyBorder="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top"/>
      <protection locked="0"/>
    </xf>
    <xf numFmtId="0" fontId="6" fillId="0" borderId="0" xfId="0" applyFont="1" applyFill="1" applyAlignment="1" applyProtection="1">
      <alignment horizontal="right" vertical="top" wrapText="1"/>
      <protection locked="0"/>
    </xf>
    <xf numFmtId="0" fontId="6" fillId="0" borderId="0" xfId="0" applyFont="1" applyFill="1" applyAlignment="1" applyProtection="1">
      <alignment horizontal="right" vertical="top"/>
      <protection locked="0"/>
    </xf>
    <xf numFmtId="1" fontId="6"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6"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1" fontId="6"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6" fillId="34" borderId="0" xfId="0" applyNumberFormat="1" applyFont="1" applyFill="1" applyBorder="1" applyAlignment="1" applyProtection="1">
      <alignment horizontal="left" vertical="top" wrapText="1"/>
      <protection locked="0"/>
    </xf>
    <xf numFmtId="0" fontId="6" fillId="34" borderId="0" xfId="0" applyFont="1" applyFill="1" applyBorder="1" applyAlignment="1" applyProtection="1">
      <alignment horizontal="center" vertical="top" wrapText="1"/>
      <protection locked="0"/>
    </xf>
    <xf numFmtId="44" fontId="6" fillId="34" borderId="11" xfId="0" applyNumberFormat="1" applyFont="1" applyFill="1" applyBorder="1" applyAlignment="1" applyProtection="1">
      <alignment horizontal="left" vertical="top" wrapText="1"/>
      <protection locked="0"/>
    </xf>
    <xf numFmtId="0" fontId="6" fillId="34" borderId="0" xfId="0" applyFont="1" applyFill="1" applyAlignment="1" applyProtection="1">
      <alignment horizontal="left" vertical="top" wrapText="1"/>
      <protection locked="0"/>
    </xf>
    <xf numFmtId="1" fontId="6" fillId="34" borderId="0" xfId="0" applyNumberFormat="1" applyFont="1" applyFill="1" applyAlignment="1" applyProtection="1">
      <alignment horizontal="left" vertical="top" wrapText="1"/>
      <protection locked="0"/>
    </xf>
    <xf numFmtId="0" fontId="6"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6"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6" fillId="34" borderId="10" xfId="0" applyFont="1" applyFill="1" applyBorder="1" applyAlignment="1" applyProtection="1">
      <alignment horizontal="center" vertical="center" wrapText="1"/>
      <protection locked="0"/>
    </xf>
    <xf numFmtId="0" fontId="6" fillId="0" borderId="10" xfId="0" applyFont="1" applyBorder="1" applyAlignment="1">
      <alignment horizontal="left" vertical="center" wrapText="1"/>
    </xf>
    <xf numFmtId="0" fontId="55" fillId="0" borderId="10" xfId="58" applyFont="1" applyBorder="1" applyAlignment="1">
      <alignment horizontal="center" vertical="center" wrapText="1"/>
      <protection/>
    </xf>
    <xf numFmtId="0" fontId="6" fillId="34" borderId="11" xfId="0" applyFont="1" applyFill="1" applyBorder="1" applyAlignment="1" applyProtection="1">
      <alignment horizontal="left" vertical="center" wrapText="1"/>
      <protection locked="0"/>
    </xf>
    <xf numFmtId="0" fontId="6" fillId="34" borderId="10" xfId="0" applyNumberFormat="1" applyFont="1" applyFill="1" applyBorder="1" applyAlignment="1" applyProtection="1">
      <alignment horizontal="center" vertical="center" wrapText="1" shrinkToFit="1"/>
      <protection locked="0"/>
    </xf>
    <xf numFmtId="4" fontId="6" fillId="0" borderId="10" xfId="0" applyNumberFormat="1" applyFont="1" applyFill="1" applyBorder="1" applyAlignment="1" applyProtection="1">
      <alignment horizontal="center" vertical="center" wrapText="1" shrinkToFit="1"/>
      <protection locked="0"/>
    </xf>
    <xf numFmtId="44" fontId="6" fillId="0" borderId="10" xfId="0" applyNumberFormat="1" applyFont="1" applyFill="1" applyBorder="1" applyAlignment="1" applyProtection="1">
      <alignment horizontal="right" vertical="center" wrapText="1"/>
      <protection locked="0"/>
    </xf>
    <xf numFmtId="0" fontId="6" fillId="0" borderId="0" xfId="0" applyFont="1" applyFill="1" applyAlignment="1" applyProtection="1">
      <alignment horizontal="center" vertical="center" wrapText="1"/>
      <protection locked="0"/>
    </xf>
    <xf numFmtId="0" fontId="56" fillId="33" borderId="10" xfId="0" applyFont="1" applyFill="1" applyBorder="1" applyAlignment="1">
      <alignment horizontal="center" vertical="center"/>
    </xf>
    <xf numFmtId="0" fontId="56" fillId="33" borderId="13"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5" fillId="33" borderId="11" xfId="0" applyFont="1" applyFill="1" applyBorder="1" applyAlignment="1">
      <alignment horizontal="left" vertical="top" wrapText="1"/>
    </xf>
    <xf numFmtId="0" fontId="55" fillId="0" borderId="0" xfId="0" applyFont="1" applyFill="1" applyAlignment="1" applyProtection="1">
      <alignment vertical="top" wrapText="1"/>
      <protection locked="0"/>
    </xf>
    <xf numFmtId="0" fontId="55" fillId="0" borderId="0" xfId="0" applyFont="1" applyFill="1" applyAlignment="1" applyProtection="1">
      <alignment horizontal="left" vertical="top" wrapText="1"/>
      <protection locked="0"/>
    </xf>
    <xf numFmtId="1" fontId="55" fillId="0" borderId="0" xfId="0" applyNumberFormat="1" applyFont="1" applyFill="1" applyAlignment="1" applyProtection="1">
      <alignment horizontal="left" vertical="top" wrapText="1"/>
      <protection locked="0"/>
    </xf>
    <xf numFmtId="0" fontId="55" fillId="0" borderId="0" xfId="0" applyFont="1" applyFill="1" applyAlignment="1" applyProtection="1">
      <alignment horizontal="right" vertical="top" wrapText="1"/>
      <protection locked="0"/>
    </xf>
    <xf numFmtId="0" fontId="55" fillId="35" borderId="14" xfId="0" applyFont="1" applyFill="1" applyBorder="1" applyAlignment="1">
      <alignment horizontal="left" vertical="top" wrapText="1"/>
    </xf>
    <xf numFmtId="0" fontId="55" fillId="35" borderId="0" xfId="0" applyFont="1" applyFill="1" applyBorder="1" applyAlignment="1">
      <alignment horizontal="left" vertical="top" wrapText="1"/>
    </xf>
    <xf numFmtId="0" fontId="57" fillId="0" borderId="0" xfId="0" applyFont="1" applyBorder="1" applyAlignment="1">
      <alignment horizontal="left" vertical="top" wrapText="1"/>
    </xf>
    <xf numFmtId="0" fontId="4" fillId="33" borderId="10" xfId="0" applyFont="1" applyFill="1" applyBorder="1" applyAlignment="1" applyProtection="1">
      <alignment horizontal="center" vertical="center" wrapText="1"/>
      <protection locked="0"/>
    </xf>
    <xf numFmtId="1" fontId="4" fillId="33" borderId="1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1" fontId="55" fillId="0" borderId="12" xfId="0" applyNumberFormat="1" applyFont="1" applyFill="1" applyBorder="1" applyAlignment="1" applyProtection="1">
      <alignment horizontal="right" vertical="top" wrapText="1"/>
      <protection locked="0"/>
    </xf>
    <xf numFmtId="0" fontId="55" fillId="0" borderId="10" xfId="0" applyFont="1" applyFill="1" applyBorder="1" applyAlignment="1" applyProtection="1">
      <alignment horizontal="right" vertical="top" wrapText="1"/>
      <protection locked="0"/>
    </xf>
    <xf numFmtId="0" fontId="6" fillId="33" borderId="10" xfId="0" applyFont="1" applyFill="1" applyBorder="1" applyAlignment="1" applyProtection="1">
      <alignment horizontal="center" vertical="center" wrapText="1"/>
      <protection locked="0"/>
    </xf>
    <xf numFmtId="0" fontId="55" fillId="33" borderId="10" xfId="0" applyFont="1" applyFill="1" applyBorder="1" applyAlignment="1" applyProtection="1">
      <alignment horizontal="center" vertical="center" wrapText="1"/>
      <protection locked="0"/>
    </xf>
    <xf numFmtId="44" fontId="55" fillId="33" borderId="10" xfId="0" applyNumberFormat="1" applyFont="1" applyFill="1" applyBorder="1" applyAlignment="1" applyProtection="1">
      <alignment horizontal="left" vertical="top" wrapText="1"/>
      <protection locked="0"/>
    </xf>
    <xf numFmtId="44" fontId="55" fillId="0" borderId="0" xfId="0" applyNumberFormat="1" applyFont="1" applyFill="1" applyBorder="1" applyAlignment="1" applyProtection="1">
      <alignment horizontal="left" vertical="top" wrapText="1"/>
      <protection locked="0"/>
    </xf>
    <xf numFmtId="0" fontId="6" fillId="33" borderId="12" xfId="0" applyFont="1" applyFill="1" applyBorder="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6" fillId="35" borderId="10" xfId="0" applyFont="1" applyFill="1" applyBorder="1" applyAlignment="1">
      <alignment vertical="center" wrapText="1"/>
    </xf>
    <xf numFmtId="3" fontId="55" fillId="35" borderId="10" xfId="58" applyNumberFormat="1" applyFont="1" applyFill="1" applyBorder="1" applyAlignment="1">
      <alignment horizontal="center" vertical="center" wrapText="1"/>
      <protection/>
    </xf>
    <xf numFmtId="0" fontId="6" fillId="35" borderId="11" xfId="0" applyFont="1" applyFill="1" applyBorder="1" applyAlignment="1" applyProtection="1">
      <alignment horizontal="center" vertical="center" wrapText="1"/>
      <protection locked="0"/>
    </xf>
    <xf numFmtId="0" fontId="6" fillId="35" borderId="10" xfId="53" applyFont="1" applyFill="1" applyBorder="1" applyAlignment="1">
      <alignment horizontal="left" vertical="center" wrapText="1"/>
      <protection/>
    </xf>
    <xf numFmtId="3" fontId="6" fillId="35" borderId="10" xfId="0" applyNumberFormat="1" applyFont="1" applyFill="1" applyBorder="1" applyAlignment="1" applyProtection="1">
      <alignment horizontal="center" vertical="center" wrapText="1"/>
      <protection locked="0"/>
    </xf>
    <xf numFmtId="0" fontId="6" fillId="35" borderId="10" xfId="56" applyFont="1" applyFill="1" applyBorder="1" applyAlignment="1">
      <alignment horizontal="left" vertical="center" wrapText="1"/>
      <protection/>
    </xf>
    <xf numFmtId="0" fontId="55" fillId="35" borderId="10" xfId="59" applyFont="1" applyFill="1" applyBorder="1" applyAlignment="1">
      <alignment horizontal="center" vertical="center" wrapText="1"/>
      <protection/>
    </xf>
    <xf numFmtId="0" fontId="6" fillId="35" borderId="11" xfId="56" applyFont="1" applyFill="1" applyBorder="1" applyAlignment="1" applyProtection="1">
      <alignment horizontal="center" vertical="center" wrapText="1"/>
      <protection locked="0"/>
    </xf>
    <xf numFmtId="0" fontId="8" fillId="35" borderId="10" xfId="59" applyFont="1" applyFill="1" applyBorder="1" applyAlignment="1">
      <alignment horizontal="left" vertical="center" wrapText="1"/>
      <protection/>
    </xf>
    <xf numFmtId="0" fontId="6" fillId="35" borderId="10" xfId="0" applyFont="1" applyFill="1" applyBorder="1" applyAlignment="1">
      <alignment horizontal="left" vertical="center" wrapText="1"/>
    </xf>
    <xf numFmtId="3" fontId="6" fillId="35" borderId="11" xfId="0" applyNumberFormat="1" applyFont="1" applyFill="1" applyBorder="1" applyAlignment="1" applyProtection="1">
      <alignment horizontal="center" vertical="center" wrapText="1"/>
      <protection locked="0"/>
    </xf>
    <xf numFmtId="0" fontId="9" fillId="0" borderId="0" xfId="0" applyFont="1" applyAlignment="1">
      <alignment horizontal="left" vertical="center" indent="4"/>
    </xf>
    <xf numFmtId="0" fontId="9" fillId="0" borderId="0" xfId="0" applyFont="1" applyAlignment="1">
      <alignment horizontal="left" vertical="center" indent="6"/>
    </xf>
    <xf numFmtId="0" fontId="0" fillId="0" borderId="0" xfId="0" applyFont="1" applyFill="1" applyAlignment="1">
      <alignment/>
    </xf>
    <xf numFmtId="1" fontId="56" fillId="35" borderId="10" xfId="0" applyNumberFormat="1" applyFont="1" applyFill="1" applyBorder="1" applyAlignment="1">
      <alignment horizontal="center" vertical="center"/>
    </xf>
    <xf numFmtId="0" fontId="55" fillId="0" borderId="10" xfId="58" applyFont="1" applyBorder="1" applyAlignment="1">
      <alignment horizontal="center" vertical="center" wrapText="1"/>
      <protection/>
    </xf>
    <xf numFmtId="0" fontId="4" fillId="33" borderId="10" xfId="0" applyFont="1" applyFill="1" applyBorder="1" applyAlignment="1" applyProtection="1">
      <alignment horizontal="left" vertical="top" wrapText="1"/>
      <protection locked="0"/>
    </xf>
    <xf numFmtId="0" fontId="6" fillId="34"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1" fontId="6" fillId="0" borderId="10" xfId="0" applyNumberFormat="1" applyFont="1" applyFill="1" applyBorder="1" applyAlignment="1" applyProtection="1">
      <alignment horizontal="center" vertical="center" wrapText="1"/>
      <protection locked="0"/>
    </xf>
    <xf numFmtId="0" fontId="55" fillId="35" borderId="10" xfId="58" applyFont="1" applyFill="1" applyBorder="1" applyAlignment="1">
      <alignment horizontal="center" vertical="center" wrapText="1"/>
      <protection/>
    </xf>
    <xf numFmtId="0" fontId="6" fillId="33" borderId="10" xfId="0" applyFont="1" applyFill="1" applyBorder="1" applyAlignment="1" applyProtection="1">
      <alignment horizontal="left" vertical="top" wrapText="1"/>
      <protection locked="0"/>
    </xf>
    <xf numFmtId="0" fontId="6"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6" fillId="33" borderId="11" xfId="0" applyFont="1" applyFill="1" applyBorder="1" applyAlignment="1">
      <alignment horizontal="center" vertical="center" wrapText="1"/>
    </xf>
    <xf numFmtId="0" fontId="3" fillId="0" borderId="0" xfId="0" applyFont="1" applyFill="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55" fillId="33" borderId="0" xfId="0" applyFont="1" applyFill="1" applyBorder="1" applyAlignment="1">
      <alignment vertical="top"/>
    </xf>
    <xf numFmtId="44" fontId="55" fillId="35" borderId="0" xfId="0" applyNumberFormat="1" applyFont="1" applyFill="1" applyBorder="1" applyAlignment="1">
      <alignment horizontal="left" vertical="top" wrapText="1"/>
    </xf>
    <xf numFmtId="44" fontId="55" fillId="0" borderId="0" xfId="0" applyNumberFormat="1"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0" xfId="0" applyFont="1" applyFill="1" applyBorder="1" applyAlignment="1">
      <alignment horizontal="center" vertical="top" wrapText="1"/>
    </xf>
    <xf numFmtId="0" fontId="55" fillId="0" borderId="0" xfId="0" applyFont="1" applyFill="1" applyBorder="1" applyAlignment="1">
      <alignment vertical="top"/>
    </xf>
    <xf numFmtId="0" fontId="55" fillId="0" borderId="10" xfId="0" applyFont="1" applyFill="1" applyBorder="1" applyAlignment="1">
      <alignment vertical="top"/>
    </xf>
    <xf numFmtId="0" fontId="55" fillId="0" borderId="10" xfId="0" applyFont="1" applyFill="1" applyBorder="1" applyAlignment="1">
      <alignment horizontal="left" vertical="top" wrapText="1"/>
    </xf>
    <xf numFmtId="0" fontId="13" fillId="0" borderId="10" xfId="0" applyFont="1" applyBorder="1" applyAlignment="1">
      <alignment/>
    </xf>
    <xf numFmtId="0" fontId="55" fillId="0" borderId="10" xfId="0" applyFont="1" applyFill="1" applyBorder="1" applyAlignment="1">
      <alignment horizontal="center" vertical="center" wrapText="1"/>
    </xf>
    <xf numFmtId="0" fontId="6" fillId="0" borderId="10" xfId="0" applyFont="1" applyFill="1" applyBorder="1" applyAlignment="1" applyProtection="1">
      <alignment wrapText="1"/>
      <protection locked="0"/>
    </xf>
    <xf numFmtId="0" fontId="6" fillId="0" borderId="10" xfId="0" applyFont="1" applyFill="1" applyBorder="1" applyAlignment="1">
      <alignment/>
    </xf>
    <xf numFmtId="0" fontId="6" fillId="0" borderId="10" xfId="0" applyFont="1" applyBorder="1" applyAlignment="1">
      <alignment horizontal="center" vertical="center" wrapText="1"/>
    </xf>
    <xf numFmtId="0" fontId="55" fillId="0" borderId="10" xfId="0" applyFont="1" applyFill="1" applyBorder="1" applyAlignment="1">
      <alignment vertical="top"/>
    </xf>
    <xf numFmtId="0" fontId="6" fillId="0" borderId="10" xfId="0" applyFont="1" applyFill="1" applyBorder="1" applyAlignment="1">
      <alignment wrapText="1"/>
    </xf>
    <xf numFmtId="0" fontId="6" fillId="0" borderId="10" xfId="0" applyFont="1" applyBorder="1" applyAlignment="1">
      <alignment horizontal="center" vertical="center"/>
    </xf>
    <xf numFmtId="0" fontId="55" fillId="0" borderId="10" xfId="0" applyFont="1" applyFill="1" applyBorder="1" applyAlignment="1">
      <alignment horizontal="left" vertical="top" wrapText="1"/>
    </xf>
    <xf numFmtId="0" fontId="6" fillId="0" borderId="10" xfId="0" applyFont="1" applyFill="1" applyBorder="1" applyAlignment="1">
      <alignment/>
    </xf>
    <xf numFmtId="0" fontId="55" fillId="0" borderId="0" xfId="0" applyFont="1" applyFill="1" applyBorder="1" applyAlignment="1">
      <alignment vertical="top"/>
    </xf>
    <xf numFmtId="0" fontId="6" fillId="0" borderId="10" xfId="0" applyFont="1" applyFill="1" applyBorder="1" applyAlignment="1" applyProtection="1">
      <alignment horizontal="left" vertical="top" wrapText="1"/>
      <protection locked="0"/>
    </xf>
    <xf numFmtId="0" fontId="13" fillId="0" borderId="10" xfId="0" applyFont="1" applyBorder="1" applyAlignment="1">
      <alignment horizontal="justify" vertical="center"/>
    </xf>
    <xf numFmtId="0" fontId="55" fillId="33" borderId="10" xfId="0" applyFont="1" applyFill="1" applyBorder="1" applyAlignment="1">
      <alignment horizontal="left" vertical="top" wrapText="1"/>
    </xf>
    <xf numFmtId="0" fontId="6" fillId="0" borderId="10" xfId="0" applyFont="1" applyFill="1" applyBorder="1" applyAlignment="1">
      <alignment horizontal="center" vertical="center" wrapText="1"/>
    </xf>
    <xf numFmtId="0" fontId="4" fillId="4" borderId="10" xfId="0" applyFont="1" applyFill="1" applyBorder="1" applyAlignment="1" applyProtection="1">
      <alignment horizontal="center" vertical="center" wrapText="1"/>
      <protection locked="0"/>
    </xf>
    <xf numFmtId="0" fontId="4" fillId="4" borderId="10"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pplyProtection="1">
      <alignment horizontal="center" vertical="center" wrapText="1"/>
      <protection locked="0"/>
    </xf>
    <xf numFmtId="0" fontId="14" fillId="4" borderId="10" xfId="0" applyFont="1" applyFill="1" applyBorder="1" applyAlignment="1">
      <alignment horizontal="center" vertical="center"/>
    </xf>
    <xf numFmtId="0" fontId="14" fillId="4" borderId="10" xfId="0" applyFont="1" applyFill="1" applyBorder="1" applyAlignment="1">
      <alignment horizontal="center" vertical="center" wrapText="1"/>
    </xf>
    <xf numFmtId="0" fontId="9" fillId="0" borderId="0" xfId="0" applyFont="1" applyAlignment="1">
      <alignment/>
    </xf>
    <xf numFmtId="0" fontId="6" fillId="33" borderId="10" xfId="0" applyFont="1" applyFill="1" applyBorder="1" applyAlignment="1" applyProtection="1" quotePrefix="1">
      <alignment horizontal="left" vertical="top" wrapText="1"/>
      <protection locked="0"/>
    </xf>
    <xf numFmtId="0" fontId="6"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top"/>
      <protection locked="0"/>
    </xf>
    <xf numFmtId="0" fontId="6" fillId="0" borderId="0" xfId="0" applyFont="1" applyFill="1" applyAlignment="1" applyProtection="1">
      <alignment horizontal="right" vertical="top" wrapText="1"/>
      <protection locked="0"/>
    </xf>
    <xf numFmtId="1" fontId="6"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6"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1" fontId="6"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6" fillId="34" borderId="0" xfId="0" applyNumberFormat="1" applyFont="1" applyFill="1" applyBorder="1" applyAlignment="1" applyProtection="1">
      <alignment horizontal="left" vertical="top" wrapText="1"/>
      <protection locked="0"/>
    </xf>
    <xf numFmtId="0" fontId="6" fillId="34" borderId="0" xfId="0" applyFont="1" applyFill="1" applyBorder="1" applyAlignment="1" applyProtection="1">
      <alignment horizontal="center" vertical="top" wrapText="1"/>
      <protection locked="0"/>
    </xf>
    <xf numFmtId="0" fontId="4" fillId="33" borderId="10" xfId="0" applyFont="1" applyFill="1" applyBorder="1" applyAlignment="1" applyProtection="1">
      <alignment horizontal="left" vertical="top" wrapText="1"/>
      <protection locked="0"/>
    </xf>
    <xf numFmtId="44" fontId="6" fillId="34" borderId="11" xfId="0" applyNumberFormat="1" applyFont="1" applyFill="1" applyBorder="1" applyAlignment="1" applyProtection="1">
      <alignment horizontal="left" vertical="top" wrapText="1"/>
      <protection locked="0"/>
    </xf>
    <xf numFmtId="0" fontId="6" fillId="34" borderId="0" xfId="0" applyFont="1" applyFill="1" applyAlignment="1" applyProtection="1">
      <alignment horizontal="left"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6" fillId="34" borderId="11" xfId="0" applyFont="1" applyFill="1" applyBorder="1" applyAlignment="1">
      <alignment horizontal="center" vertical="center" wrapText="1"/>
    </xf>
    <xf numFmtId="1" fontId="58" fillId="0" borderId="0" xfId="0" applyNumberFormat="1" applyFont="1" applyFill="1" applyBorder="1" applyAlignment="1">
      <alignment horizontal="center" vertical="center"/>
    </xf>
    <xf numFmtId="0" fontId="6" fillId="0" borderId="0" xfId="0" applyFont="1" applyAlignment="1">
      <alignment/>
    </xf>
    <xf numFmtId="0" fontId="6" fillId="0" borderId="10" xfId="0" applyFont="1" applyBorder="1" applyAlignment="1">
      <alignment/>
    </xf>
    <xf numFmtId="44" fontId="6" fillId="0" borderId="10" xfId="0" applyNumberFormat="1" applyFont="1" applyBorder="1" applyAlignment="1">
      <alignment/>
    </xf>
    <xf numFmtId="0" fontId="6" fillId="0" borderId="10" xfId="0" applyFont="1" applyBorder="1" applyAlignment="1">
      <alignment horizontal="left" vertical="center"/>
    </xf>
    <xf numFmtId="44" fontId="6" fillId="0" borderId="10" xfId="0" applyNumberFormat="1" applyFont="1" applyBorder="1" applyAlignment="1">
      <alignment horizontal="right"/>
    </xf>
    <xf numFmtId="0" fontId="6" fillId="0" borderId="10" xfId="0" applyFont="1" applyBorder="1" applyAlignment="1">
      <alignment horizontal="left" vertical="center" wrapText="1"/>
    </xf>
    <xf numFmtId="1" fontId="55" fillId="35" borderId="10" xfId="0" applyNumberFormat="1" applyFont="1" applyFill="1" applyBorder="1" applyAlignment="1">
      <alignment horizontal="center" vertical="center"/>
    </xf>
    <xf numFmtId="0" fontId="6" fillId="0" borderId="0" xfId="0" applyFont="1" applyFill="1" applyAlignment="1" applyProtection="1">
      <alignment horizontal="center" vertical="center" wrapText="1"/>
      <protection locked="0"/>
    </xf>
    <xf numFmtId="44" fontId="6" fillId="0" borderId="10" xfId="0" applyNumberFormat="1" applyFont="1" applyBorder="1" applyAlignment="1">
      <alignment horizontal="right" vertical="center"/>
    </xf>
    <xf numFmtId="0" fontId="6" fillId="0" borderId="0" xfId="0" applyFont="1" applyFill="1" applyAlignment="1" applyProtection="1">
      <alignment horizontal="right" vertical="top"/>
      <protection locked="0"/>
    </xf>
    <xf numFmtId="1" fontId="6" fillId="34" borderId="0" xfId="0" applyNumberFormat="1" applyFont="1" applyFill="1" applyAlignment="1" applyProtection="1">
      <alignment horizontal="left" vertical="top" wrapText="1"/>
      <protection locked="0"/>
    </xf>
    <xf numFmtId="0" fontId="6" fillId="34" borderId="0" xfId="0" applyFont="1" applyFill="1" applyAlignment="1" applyProtection="1">
      <alignment horizontal="center" vertical="top" wrapText="1"/>
      <protection locked="0"/>
    </xf>
    <xf numFmtId="0" fontId="4" fillId="0" borderId="0" xfId="0" applyFont="1" applyFill="1" applyAlignment="1" applyProtection="1">
      <alignment horizontal="center" vertical="center" wrapText="1"/>
      <protection locked="0"/>
    </xf>
    <xf numFmtId="0" fontId="6" fillId="34" borderId="10" xfId="0" applyFont="1" applyFill="1" applyBorder="1" applyAlignment="1" applyProtection="1">
      <alignment horizontal="center" vertical="center" wrapText="1"/>
      <protection locked="0"/>
    </xf>
    <xf numFmtId="0" fontId="55" fillId="0" borderId="10" xfId="58" applyFont="1" applyBorder="1" applyAlignment="1">
      <alignment horizontal="center" vertical="center" wrapText="1"/>
      <protection/>
    </xf>
    <xf numFmtId="0" fontId="6" fillId="34" borderId="11" xfId="0" applyFont="1" applyFill="1" applyBorder="1" applyAlignment="1" applyProtection="1">
      <alignment horizontal="left" vertical="center" wrapText="1"/>
      <protection locked="0"/>
    </xf>
    <xf numFmtId="0" fontId="6" fillId="34" borderId="10" xfId="0" applyNumberFormat="1" applyFont="1" applyFill="1" applyBorder="1" applyAlignment="1" applyProtection="1">
      <alignment horizontal="center" vertical="center" wrapText="1" shrinkToFit="1"/>
      <protection locked="0"/>
    </xf>
    <xf numFmtId="4" fontId="6" fillId="0" borderId="10" xfId="0" applyNumberFormat="1" applyFont="1" applyFill="1" applyBorder="1" applyAlignment="1" applyProtection="1">
      <alignment horizontal="center" vertical="center" wrapText="1" shrinkToFit="1"/>
      <protection locked="0"/>
    </xf>
    <xf numFmtId="44" fontId="6" fillId="0" borderId="10" xfId="0" applyNumberFormat="1" applyFont="1" applyFill="1" applyBorder="1" applyAlignment="1" applyProtection="1">
      <alignment horizontal="right" vertical="center" wrapText="1"/>
      <protection locked="0"/>
    </xf>
    <xf numFmtId="3" fontId="6"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6" fillId="0" borderId="0" xfId="0"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6" fillId="0" borderId="0" xfId="0" applyNumberFormat="1" applyFont="1" applyFill="1" applyAlignment="1" applyProtection="1">
      <alignment horizontal="left" vertical="top" wrapText="1"/>
      <protection locked="0"/>
    </xf>
    <xf numFmtId="0" fontId="6" fillId="0" borderId="0" xfId="0" applyFont="1" applyFill="1" applyBorder="1" applyAlignment="1" applyProtection="1">
      <alignment horizontal="left" vertical="top" wrapText="1"/>
      <protection/>
    </xf>
    <xf numFmtId="0" fontId="6" fillId="0" borderId="15"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3" fontId="6" fillId="0" borderId="0" xfId="69"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protection locked="0"/>
    </xf>
    <xf numFmtId="49" fontId="6" fillId="0" borderId="0"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right"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0" xfId="0" applyNumberFormat="1" applyFont="1" applyFill="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6" fillId="0" borderId="0" xfId="0" applyFont="1" applyAlignment="1" quotePrefix="1">
      <alignment/>
    </xf>
    <xf numFmtId="0" fontId="4" fillId="4" borderId="16" xfId="0" applyFont="1" applyFill="1" applyBorder="1" applyAlignment="1" applyProtection="1">
      <alignment horizontal="center" vertical="top" wrapText="1"/>
      <protection locked="0"/>
    </xf>
    <xf numFmtId="0" fontId="59" fillId="34" borderId="10" xfId="0" applyFont="1" applyFill="1" applyBorder="1" applyAlignment="1" applyProtection="1">
      <alignment horizontal="center" vertical="center" wrapText="1"/>
      <protection locked="0"/>
    </xf>
    <xf numFmtId="0" fontId="59" fillId="0" borderId="10" xfId="0" applyFont="1" applyBorder="1" applyAlignment="1">
      <alignment horizontal="left" vertical="center" wrapText="1"/>
    </xf>
    <xf numFmtId="0" fontId="59" fillId="0" borderId="10" xfId="58" applyFont="1" applyBorder="1" applyAlignment="1">
      <alignment horizontal="center" vertical="center" wrapText="1"/>
      <protection/>
    </xf>
    <xf numFmtId="0" fontId="59" fillId="34" borderId="11" xfId="0" applyFont="1" applyFill="1" applyBorder="1" applyAlignment="1" applyProtection="1">
      <alignment horizontal="left" vertical="center" wrapText="1"/>
      <protection locked="0"/>
    </xf>
    <xf numFmtId="0" fontId="59" fillId="0" borderId="10" xfId="0" applyFont="1" applyFill="1" applyBorder="1" applyAlignment="1" applyProtection="1">
      <alignment horizontal="center" vertical="center" wrapText="1"/>
      <protection locked="0"/>
    </xf>
    <xf numFmtId="0" fontId="59" fillId="0" borderId="10" xfId="0" applyFont="1" applyFill="1" applyBorder="1" applyAlignment="1" applyProtection="1">
      <alignment horizontal="left" vertical="top" wrapText="1"/>
      <protection locked="0"/>
    </xf>
    <xf numFmtId="44" fontId="6" fillId="0" borderId="12" xfId="69" applyNumberFormat="1" applyFont="1" applyFill="1" applyBorder="1" applyAlignment="1" applyProtection="1">
      <alignment horizontal="left" vertical="center" wrapText="1"/>
      <protection locked="0"/>
    </xf>
    <xf numFmtId="44" fontId="6" fillId="0" borderId="11" xfId="69" applyNumberFormat="1" applyFont="1" applyFill="1" applyBorder="1" applyAlignment="1" applyProtection="1">
      <alignment horizontal="left" vertical="center" wrapText="1"/>
      <protection locked="0"/>
    </xf>
    <xf numFmtId="44" fontId="6" fillId="0" borderId="15" xfId="69" applyNumberFormat="1" applyFont="1" applyFill="1" applyBorder="1" applyAlignment="1" applyProtection="1">
      <alignment horizontal="left" vertical="center" wrapText="1"/>
      <protection locked="0"/>
    </xf>
    <xf numFmtId="44" fontId="6" fillId="0" borderId="15" xfId="0" applyNumberFormat="1" applyFont="1" applyBorder="1" applyAlignment="1">
      <alignment horizontal="left" vertical="center" wrapText="1"/>
    </xf>
    <xf numFmtId="49" fontId="4" fillId="0" borderId="12" xfId="0" applyNumberFormat="1"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0" fontId="6" fillId="0" borderId="0" xfId="0" applyFont="1" applyFill="1" applyAlignment="1" applyProtection="1">
      <alignment horizontal="justify"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17"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lignment vertical="top" wrapText="1"/>
    </xf>
    <xf numFmtId="49" fontId="6" fillId="0" borderId="0" xfId="0" applyNumberFormat="1" applyFont="1" applyFill="1" applyBorder="1" applyAlignment="1" applyProtection="1">
      <alignment vertical="top" wrapText="1"/>
      <protection locked="0"/>
    </xf>
    <xf numFmtId="44" fontId="6" fillId="0" borderId="12" xfId="69" applyNumberFormat="1" applyFont="1" applyFill="1" applyBorder="1" applyAlignment="1" applyProtection="1">
      <alignment horizontal="right" vertical="center" wrapText="1"/>
      <protection locked="0"/>
    </xf>
    <xf numFmtId="44" fontId="6" fillId="0" borderId="11" xfId="69" applyNumberFormat="1" applyFont="1" applyFill="1" applyBorder="1" applyAlignment="1" applyProtection="1">
      <alignment horizontal="right" vertical="center" wrapText="1"/>
      <protection locked="0"/>
    </xf>
    <xf numFmtId="44" fontId="6" fillId="0" borderId="15" xfId="0" applyNumberFormat="1" applyFont="1" applyFill="1" applyBorder="1" applyAlignment="1">
      <alignment horizontal="left" vertical="center" wrapText="1"/>
    </xf>
    <xf numFmtId="3" fontId="4" fillId="4" borderId="18" xfId="0" applyNumberFormat="1" applyFont="1" applyFill="1" applyBorder="1" applyAlignment="1" applyProtection="1">
      <alignment horizontal="center" vertical="top" wrapText="1"/>
      <protection locked="0"/>
    </xf>
    <xf numFmtId="0" fontId="6" fillId="4" borderId="19" xfId="0" applyFont="1" applyFill="1" applyBorder="1" applyAlignment="1">
      <alignment horizontal="center" vertical="top" wrapText="1"/>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6" fillId="0" borderId="20" xfId="0" applyFont="1" applyFill="1" applyBorder="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Fill="1" applyAlignment="1" applyProtection="1">
      <alignment horizontal="left" vertical="top" wrapText="1"/>
      <protection locked="0"/>
    </xf>
    <xf numFmtId="1" fontId="4" fillId="33" borderId="12" xfId="0" applyNumberFormat="1" applyFont="1" applyFill="1" applyBorder="1" applyAlignment="1" applyProtection="1">
      <alignment horizontal="left" vertical="top" wrapText="1"/>
      <protection locked="0"/>
    </xf>
    <xf numFmtId="0" fontId="5" fillId="33" borderId="17" xfId="0" applyFont="1" applyFill="1" applyBorder="1" applyAlignment="1">
      <alignment vertical="top" wrapText="1"/>
    </xf>
    <xf numFmtId="0" fontId="5" fillId="33" borderId="11" xfId="0" applyFont="1" applyFill="1" applyBorder="1" applyAlignment="1">
      <alignment vertical="top" wrapText="1"/>
    </xf>
    <xf numFmtId="1" fontId="6" fillId="0" borderId="10" xfId="0" applyNumberFormat="1" applyFont="1" applyFill="1" applyBorder="1" applyAlignment="1" applyProtection="1">
      <alignment horizontal="left" vertical="top" wrapText="1"/>
      <protection locked="0"/>
    </xf>
    <xf numFmtId="0" fontId="7" fillId="0" borderId="10" xfId="0" applyFont="1" applyBorder="1" applyAlignment="1">
      <alignment vertical="top" wrapText="1"/>
    </xf>
    <xf numFmtId="0" fontId="4" fillId="33" borderId="12" xfId="0" applyFont="1" applyFill="1" applyBorder="1" applyAlignment="1" applyProtection="1">
      <alignment horizontal="left" vertical="top" wrapText="1"/>
      <protection locked="0"/>
    </xf>
    <xf numFmtId="0" fontId="7" fillId="33" borderId="17" xfId="0" applyFont="1" applyFill="1" applyBorder="1" applyAlignment="1">
      <alignment horizontal="left" vertical="top" wrapText="1"/>
    </xf>
    <xf numFmtId="0" fontId="7" fillId="33" borderId="11" xfId="0" applyFont="1" applyFill="1" applyBorder="1" applyAlignment="1">
      <alignment horizontal="left" vertical="top" wrapText="1"/>
    </xf>
    <xf numFmtId="0" fontId="6" fillId="33" borderId="12" xfId="0" applyFont="1" applyFill="1" applyBorder="1" applyAlignment="1" applyProtection="1">
      <alignment horizontal="left" vertical="top" wrapText="1"/>
      <protection locked="0"/>
    </xf>
    <xf numFmtId="0" fontId="7" fillId="0" borderId="17" xfId="0" applyFont="1" applyBorder="1" applyAlignment="1">
      <alignment horizontal="left" vertical="top" wrapText="1"/>
    </xf>
    <xf numFmtId="0" fontId="7" fillId="0" borderId="11" xfId="0" applyFont="1" applyBorder="1" applyAlignment="1">
      <alignment horizontal="left" vertical="top" wrapText="1"/>
    </xf>
    <xf numFmtId="0" fontId="6" fillId="0" borderId="0" xfId="0" applyFont="1" applyFill="1" applyAlignment="1" applyProtection="1">
      <alignment horizontal="right" vertical="top" wrapText="1"/>
      <protection locked="0"/>
    </xf>
    <xf numFmtId="0" fontId="6" fillId="33" borderId="10" xfId="0" applyFont="1" applyFill="1" applyBorder="1" applyAlignment="1" applyProtection="1">
      <alignment horizontal="left" vertical="top" wrapText="1"/>
      <protection locked="0"/>
    </xf>
    <xf numFmtId="0" fontId="0" fillId="0" borderId="10" xfId="0" applyFont="1" applyBorder="1" applyAlignment="1">
      <alignment horizontal="left" vertical="top" wrapText="1"/>
    </xf>
    <xf numFmtId="0" fontId="0" fillId="0" borderId="10" xfId="0" applyFont="1" applyBorder="1" applyAlignment="1">
      <alignment vertical="top" wrapText="1"/>
    </xf>
    <xf numFmtId="0" fontId="0" fillId="0" borderId="10" xfId="0" applyBorder="1" applyAlignment="1">
      <alignment horizontal="left" vertical="top" wrapText="1"/>
    </xf>
    <xf numFmtId="0" fontId="0" fillId="0" borderId="10" xfId="0" applyBorder="1" applyAlignment="1">
      <alignment vertical="top" wrapText="1"/>
    </xf>
    <xf numFmtId="0" fontId="13" fillId="0" borderId="10" xfId="0" applyFont="1" applyBorder="1" applyAlignment="1">
      <alignment horizontal="center" vertical="center"/>
    </xf>
    <xf numFmtId="0" fontId="14" fillId="4" borderId="10"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11" xfId="0" applyFont="1" applyFill="1" applyBorder="1" applyAlignment="1">
      <alignment horizontal="center" vertical="center" wrapText="1"/>
    </xf>
    <xf numFmtId="44" fontId="55" fillId="0" borderId="10" xfId="0" applyNumberFormat="1" applyFont="1" applyFill="1" applyBorder="1" applyAlignment="1">
      <alignment horizontal="left" vertical="top" wrapText="1"/>
    </xf>
    <xf numFmtId="44" fontId="55" fillId="35" borderId="10" xfId="0" applyNumberFormat="1" applyFont="1" applyFill="1" applyBorder="1" applyAlignment="1">
      <alignment horizontal="left" vertical="top" wrapText="1"/>
    </xf>
    <xf numFmtId="0" fontId="55" fillId="35" borderId="12" xfId="0" applyFont="1" applyFill="1" applyBorder="1" applyAlignment="1">
      <alignment horizontal="left" vertical="top" wrapText="1"/>
    </xf>
    <xf numFmtId="0" fontId="57" fillId="0" borderId="17" xfId="0" applyFont="1" applyBorder="1" applyAlignment="1">
      <alignment horizontal="left" vertical="top" wrapText="1"/>
    </xf>
    <xf numFmtId="0" fontId="57" fillId="0" borderId="11" xfId="0" applyFont="1" applyBorder="1" applyAlignment="1">
      <alignment horizontal="left" vertical="top" wrapText="1"/>
    </xf>
    <xf numFmtId="0" fontId="55" fillId="35" borderId="17" xfId="0" applyFont="1" applyFill="1" applyBorder="1" applyAlignment="1">
      <alignment horizontal="left" vertical="top" wrapText="1"/>
    </xf>
    <xf numFmtId="0" fontId="55" fillId="35" borderId="11" xfId="0" applyFont="1" applyFill="1" applyBorder="1" applyAlignment="1">
      <alignment horizontal="left" vertical="top" wrapText="1"/>
    </xf>
    <xf numFmtId="0" fontId="14" fillId="0" borderId="20" xfId="0" applyFont="1" applyBorder="1" applyAlignment="1">
      <alignment horizontal="left" vertical="center"/>
    </xf>
    <xf numFmtId="0" fontId="14" fillId="0" borderId="0" xfId="0" applyFont="1" applyBorder="1" applyAlignment="1">
      <alignment horizontal="left" vertical="center"/>
    </xf>
    <xf numFmtId="0" fontId="60" fillId="35" borderId="12" xfId="0" applyFont="1" applyFill="1" applyBorder="1" applyAlignment="1">
      <alignment horizontal="left" vertical="top" wrapText="1"/>
    </xf>
    <xf numFmtId="0" fontId="55" fillId="33" borderId="10" xfId="0" applyFont="1" applyFill="1" applyBorder="1" applyAlignment="1">
      <alignment vertical="top"/>
    </xf>
    <xf numFmtId="0" fontId="55" fillId="33" borderId="12" xfId="0" applyFont="1" applyFill="1" applyBorder="1" applyAlignment="1">
      <alignment horizontal="left" vertical="top" wrapText="1"/>
    </xf>
    <xf numFmtId="0" fontId="55" fillId="33" borderId="13" xfId="0" applyFont="1" applyFill="1" applyBorder="1" applyAlignment="1">
      <alignment horizontal="center" vertical="top" wrapText="1"/>
    </xf>
    <xf numFmtId="0" fontId="55" fillId="33" borderId="21" xfId="0" applyFont="1" applyFill="1" applyBorder="1" applyAlignment="1">
      <alignment horizontal="center" vertical="top" wrapText="1"/>
    </xf>
    <xf numFmtId="0" fontId="55" fillId="33" borderId="15" xfId="0" applyFont="1" applyFill="1" applyBorder="1" applyAlignment="1">
      <alignment horizontal="center" vertical="top" wrapText="1"/>
    </xf>
    <xf numFmtId="0" fontId="6" fillId="0" borderId="10" xfId="0" applyFont="1" applyBorder="1" applyAlignment="1">
      <alignment horizontal="center" vertical="center"/>
    </xf>
    <xf numFmtId="0" fontId="4" fillId="4"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4" fillId="0" borderId="14" xfId="0" applyFont="1" applyFill="1" applyBorder="1" applyAlignment="1">
      <alignment horizontal="left" vertical="center"/>
    </xf>
    <xf numFmtId="0" fontId="55" fillId="33" borderId="10" xfId="0" applyFont="1" applyFill="1" applyBorder="1" applyAlignment="1">
      <alignment horizontal="left" vertical="top" wrapText="1"/>
    </xf>
    <xf numFmtId="0" fontId="55" fillId="33" borderId="10" xfId="0" applyFont="1" applyFill="1" applyBorder="1" applyAlignment="1">
      <alignment horizontal="center" vertical="top" wrapText="1"/>
    </xf>
    <xf numFmtId="0" fontId="55" fillId="0" borderId="12" xfId="58" applyFont="1" applyBorder="1" applyAlignment="1">
      <alignment horizontal="center" vertical="center" wrapText="1"/>
      <protection/>
    </xf>
    <xf numFmtId="0" fontId="55" fillId="0" borderId="17" xfId="58" applyFont="1" applyBorder="1" applyAlignment="1">
      <alignment horizontal="center" vertical="center" wrapText="1"/>
      <protection/>
    </xf>
    <xf numFmtId="0" fontId="55" fillId="0" borderId="11" xfId="58" applyFont="1" applyBorder="1" applyAlignment="1">
      <alignment horizontal="center" vertical="center" wrapText="1"/>
      <protection/>
    </xf>
    <xf numFmtId="0" fontId="4" fillId="33" borderId="17" xfId="0" applyFont="1" applyFill="1" applyBorder="1" applyAlignment="1">
      <alignment vertical="top" wrapText="1"/>
    </xf>
    <xf numFmtId="0" fontId="4" fillId="33" borderId="11" xfId="0" applyFont="1" applyFill="1" applyBorder="1" applyAlignment="1">
      <alignment vertical="top" wrapText="1"/>
    </xf>
    <xf numFmtId="0" fontId="6" fillId="0" borderId="10" xfId="0" applyFont="1" applyBorder="1" applyAlignment="1">
      <alignment vertical="top" wrapText="1"/>
    </xf>
    <xf numFmtId="0" fontId="6" fillId="33" borderId="17"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0" borderId="17" xfId="0" applyFont="1" applyBorder="1" applyAlignment="1">
      <alignment horizontal="left" vertical="top" wrapText="1"/>
    </xf>
    <xf numFmtId="0" fontId="6" fillId="0" borderId="11" xfId="0" applyFont="1" applyBorder="1" applyAlignment="1">
      <alignment horizontal="left" vertical="top" wrapText="1"/>
    </xf>
    <xf numFmtId="0" fontId="58" fillId="36" borderId="10" xfId="0" applyNumberFormat="1" applyFont="1" applyFill="1" applyBorder="1" applyAlignment="1">
      <alignment horizontal="left" vertical="center" wrapText="1"/>
    </xf>
    <xf numFmtId="0" fontId="58" fillId="37" borderId="10" xfId="0" applyNumberFormat="1" applyFont="1" applyFill="1" applyBorder="1" applyAlignment="1">
      <alignment horizontal="left" vertical="center" wrapText="1"/>
    </xf>
    <xf numFmtId="0" fontId="58" fillId="37" borderId="10" xfId="0" applyFont="1" applyFill="1" applyBorder="1" applyAlignment="1">
      <alignment wrapText="1"/>
    </xf>
    <xf numFmtId="0" fontId="61" fillId="35" borderId="10" xfId="0" applyFont="1" applyFill="1" applyBorder="1" applyAlignment="1">
      <alignment/>
    </xf>
    <xf numFmtId="0" fontId="61" fillId="36" borderId="10" xfId="0" applyNumberFormat="1" applyFont="1" applyFill="1" applyBorder="1" applyAlignment="1" quotePrefix="1">
      <alignment horizontal="left" vertical="top" wrapText="1"/>
    </xf>
    <xf numFmtId="0" fontId="61" fillId="36" borderId="10" xfId="0" applyFont="1" applyFill="1" applyBorder="1" applyAlignment="1">
      <alignment vertical="top" wrapText="1"/>
    </xf>
    <xf numFmtId="0" fontId="6" fillId="0" borderId="0" xfId="0" applyFont="1" applyFill="1" applyAlignment="1" applyProtection="1">
      <alignment horizontal="right" vertical="top" wrapText="1"/>
      <protection locked="0"/>
    </xf>
    <xf numFmtId="1" fontId="58" fillId="0" borderId="12" xfId="0" applyNumberFormat="1" applyFont="1" applyFill="1" applyBorder="1" applyAlignment="1">
      <alignment horizontal="center" vertical="center"/>
    </xf>
    <xf numFmtId="1" fontId="58" fillId="0" borderId="17" xfId="0" applyNumberFormat="1" applyFont="1" applyFill="1" applyBorder="1" applyAlignment="1">
      <alignment horizontal="center" vertical="center"/>
    </xf>
    <xf numFmtId="1" fontId="58" fillId="0" borderId="11" xfId="0" applyNumberFormat="1" applyFont="1" applyFill="1" applyBorder="1" applyAlignment="1">
      <alignment horizontal="center" vertical="center"/>
    </xf>
    <xf numFmtId="1" fontId="4" fillId="35" borderId="12" xfId="0" applyNumberFormat="1" applyFont="1" applyFill="1" applyBorder="1" applyAlignment="1" applyProtection="1">
      <alignment horizontal="left" vertical="top" wrapText="1"/>
      <protection locked="0"/>
    </xf>
    <xf numFmtId="0" fontId="4" fillId="35" borderId="17" xfId="0" applyFont="1" applyFill="1" applyBorder="1" applyAlignment="1">
      <alignment vertical="top" wrapText="1"/>
    </xf>
    <xf numFmtId="0" fontId="4" fillId="35" borderId="11" xfId="0" applyFont="1" applyFill="1" applyBorder="1" applyAlignment="1">
      <alignment vertical="top" wrapText="1"/>
    </xf>
    <xf numFmtId="1" fontId="6" fillId="0" borderId="10" xfId="0" applyNumberFormat="1" applyFont="1" applyFill="1" applyBorder="1" applyAlignment="1" applyProtection="1">
      <alignment horizontal="left" vertical="top" wrapText="1"/>
      <protection locked="0"/>
    </xf>
    <xf numFmtId="0" fontId="6" fillId="0" borderId="10" xfId="0" applyFont="1" applyBorder="1" applyAlignment="1">
      <alignment vertical="top" wrapText="1"/>
    </xf>
    <xf numFmtId="0" fontId="4" fillId="33" borderId="12" xfId="0" applyFont="1" applyFill="1" applyBorder="1" applyAlignment="1" applyProtection="1">
      <alignment horizontal="left" vertical="top" wrapText="1"/>
      <protection locked="0"/>
    </xf>
    <xf numFmtId="0" fontId="6" fillId="33" borderId="17"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33" borderId="12" xfId="0" applyFont="1" applyFill="1" applyBorder="1" applyAlignment="1" applyProtection="1">
      <alignment horizontal="left" vertical="top" wrapText="1"/>
      <protection locked="0"/>
    </xf>
    <xf numFmtId="0" fontId="6" fillId="0" borderId="17" xfId="0" applyFont="1" applyBorder="1" applyAlignment="1">
      <alignment horizontal="left" vertical="top" wrapText="1"/>
    </xf>
    <xf numFmtId="0" fontId="6" fillId="0" borderId="11" xfId="0" applyFont="1" applyBorder="1" applyAlignment="1">
      <alignment horizontal="left" vertical="top" wrapText="1"/>
    </xf>
    <xf numFmtId="1" fontId="4" fillId="33" borderId="12" xfId="0" applyNumberFormat="1" applyFont="1" applyFill="1" applyBorder="1" applyAlignment="1" applyProtection="1">
      <alignment horizontal="left" vertical="top" wrapText="1"/>
      <protection locked="0"/>
    </xf>
    <xf numFmtId="0" fontId="4" fillId="33" borderId="17" xfId="0" applyFont="1" applyFill="1" applyBorder="1" applyAlignment="1">
      <alignment vertical="top" wrapText="1"/>
    </xf>
    <xf numFmtId="0" fontId="4" fillId="33" borderId="11" xfId="0" applyFont="1" applyFill="1" applyBorder="1" applyAlignment="1">
      <alignment vertical="top" wrapText="1"/>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xfId="53"/>
    <cellStyle name="Normalny 2" xfId="54"/>
    <cellStyle name="Normalny 2 2" xfId="55"/>
    <cellStyle name="Normalny 2 2 2" xfId="56"/>
    <cellStyle name="Normalny 3" xfId="57"/>
    <cellStyle name="Normalny 4" xfId="58"/>
    <cellStyle name="Normalny 4 2" xfId="59"/>
    <cellStyle name="Normalny 7"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styles" Target="styles.xml" /><Relationship Id="rId109" Type="http://schemas.openxmlformats.org/officeDocument/2006/relationships/sharedStrings" Target="sharedStrings.xml" /><Relationship Id="rId1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F156"/>
  <sheetViews>
    <sheetView showGridLines="0" zoomScale="115" zoomScaleNormal="115" zoomScalePageLayoutView="0" workbookViewId="0" topLeftCell="A1">
      <selection activeCell="L23" sqref="L23"/>
    </sheetView>
  </sheetViews>
  <sheetFormatPr defaultColWidth="9.00390625" defaultRowHeight="12.75"/>
  <cols>
    <col min="1" max="1" width="3.625" style="135" customWidth="1"/>
    <col min="2" max="2" width="19.25390625" style="135" customWidth="1"/>
    <col min="3" max="3" width="47.75390625" style="135" customWidth="1"/>
    <col min="4" max="4" width="13.625" style="135" customWidth="1"/>
    <col min="5" max="5" width="28.875" style="135" customWidth="1"/>
    <col min="6" max="16384" width="9.125" style="135" customWidth="1"/>
  </cols>
  <sheetData>
    <row r="1" spans="1:4" ht="15">
      <c r="A1" s="123"/>
      <c r="B1" s="123"/>
      <c r="C1" s="123"/>
      <c r="D1" s="154" t="s">
        <v>249</v>
      </c>
    </row>
    <row r="2" spans="1:4" ht="15">
      <c r="A2" s="123"/>
      <c r="B2" s="155"/>
      <c r="C2" s="155" t="s">
        <v>250</v>
      </c>
      <c r="D2" s="155"/>
    </row>
    <row r="3" spans="1:4" ht="15">
      <c r="A3" s="123"/>
      <c r="B3" s="123"/>
      <c r="C3" s="123"/>
      <c r="D3" s="156"/>
    </row>
    <row r="4" spans="1:4" ht="15">
      <c r="A4" s="123"/>
      <c r="B4" s="123" t="s">
        <v>251</v>
      </c>
      <c r="C4" s="123" t="s">
        <v>393</v>
      </c>
      <c r="D4" s="156"/>
    </row>
    <row r="5" spans="1:4" ht="15">
      <c r="A5" s="123"/>
      <c r="B5" s="123"/>
      <c r="C5" s="123"/>
      <c r="D5" s="156"/>
    </row>
    <row r="6" spans="1:4" ht="31.5" customHeight="1">
      <c r="A6" s="123"/>
      <c r="B6" s="123" t="s">
        <v>252</v>
      </c>
      <c r="C6" s="190" t="s">
        <v>397</v>
      </c>
      <c r="D6" s="190"/>
    </row>
    <row r="7" spans="1:4" ht="15">
      <c r="A7" s="123"/>
      <c r="B7" s="123"/>
      <c r="C7" s="123"/>
      <c r="D7" s="156"/>
    </row>
    <row r="8" spans="1:4" ht="15">
      <c r="A8" s="123"/>
      <c r="B8" s="157" t="s">
        <v>253</v>
      </c>
      <c r="C8" s="206"/>
      <c r="D8" s="196"/>
    </row>
    <row r="9" spans="1:4" ht="30">
      <c r="A9" s="123"/>
      <c r="B9" s="157" t="s">
        <v>254</v>
      </c>
      <c r="C9" s="207"/>
      <c r="D9" s="208"/>
    </row>
    <row r="10" spans="1:4" ht="15">
      <c r="A10" s="123"/>
      <c r="B10" s="157" t="s">
        <v>255</v>
      </c>
      <c r="C10" s="204"/>
      <c r="D10" s="205"/>
    </row>
    <row r="11" spans="1:4" ht="15">
      <c r="A11" s="123"/>
      <c r="B11" s="157" t="s">
        <v>256</v>
      </c>
      <c r="C11" s="204"/>
      <c r="D11" s="205"/>
    </row>
    <row r="12" spans="1:4" ht="15">
      <c r="A12" s="123"/>
      <c r="B12" s="157" t="s">
        <v>257</v>
      </c>
      <c r="C12" s="204"/>
      <c r="D12" s="205"/>
    </row>
    <row r="13" spans="1:4" ht="15">
      <c r="A13" s="123"/>
      <c r="B13" s="157" t="s">
        <v>258</v>
      </c>
      <c r="C13" s="204"/>
      <c r="D13" s="205"/>
    </row>
    <row r="14" spans="1:4" ht="15">
      <c r="A14" s="123"/>
      <c r="B14" s="157" t="s">
        <v>259</v>
      </c>
      <c r="C14" s="204"/>
      <c r="D14" s="205"/>
    </row>
    <row r="15" spans="1:4" ht="15">
      <c r="A15" s="123"/>
      <c r="B15" s="157" t="s">
        <v>260</v>
      </c>
      <c r="C15" s="204"/>
      <c r="D15" s="205"/>
    </row>
    <row r="16" spans="1:4" ht="15">
      <c r="A16" s="123"/>
      <c r="B16" s="157" t="s">
        <v>261</v>
      </c>
      <c r="C16" s="204"/>
      <c r="D16" s="205"/>
    </row>
    <row r="17" spans="1:4" ht="15">
      <c r="A17" s="123"/>
      <c r="B17" s="157" t="s">
        <v>262</v>
      </c>
      <c r="C17" s="204"/>
      <c r="D17" s="205"/>
    </row>
    <row r="18" spans="1:4" ht="15">
      <c r="A18" s="123"/>
      <c r="B18" s="123"/>
      <c r="C18" s="122"/>
      <c r="D18" s="158"/>
    </row>
    <row r="19" spans="1:4" ht="15">
      <c r="A19" s="123"/>
      <c r="B19" s="188" t="s">
        <v>263</v>
      </c>
      <c r="C19" s="189"/>
      <c r="D19" s="159"/>
    </row>
    <row r="20" spans="1:4" ht="15.75" thickBot="1">
      <c r="A20" s="123"/>
      <c r="B20" s="123"/>
      <c r="C20" s="114"/>
      <c r="D20" s="159"/>
    </row>
    <row r="21" spans="1:4" ht="15.75" thickBot="1">
      <c r="A21" s="123"/>
      <c r="B21" s="175" t="s">
        <v>264</v>
      </c>
      <c r="C21" s="202" t="s">
        <v>0</v>
      </c>
      <c r="D21" s="203"/>
    </row>
    <row r="22" spans="1:5" ht="15">
      <c r="A22" s="160"/>
      <c r="B22" s="161" t="s">
        <v>265</v>
      </c>
      <c r="C22" s="184">
        <f>'część (1)'!$F$6</f>
        <v>0</v>
      </c>
      <c r="D22" s="201"/>
      <c r="E22" s="174"/>
    </row>
    <row r="23" spans="1:4" ht="15">
      <c r="A23" s="160"/>
      <c r="B23" s="162" t="s">
        <v>266</v>
      </c>
      <c r="C23" s="184">
        <f>'część (2)'!F6</f>
        <v>0</v>
      </c>
      <c r="D23" s="201"/>
    </row>
    <row r="24" spans="1:4" ht="15">
      <c r="A24" s="160"/>
      <c r="B24" s="161" t="s">
        <v>267</v>
      </c>
      <c r="C24" s="184">
        <f>'część (3)'!F6</f>
        <v>0</v>
      </c>
      <c r="D24" s="201"/>
    </row>
    <row r="25" spans="1:4" ht="15">
      <c r="A25" s="160"/>
      <c r="B25" s="162" t="s">
        <v>268</v>
      </c>
      <c r="C25" s="184">
        <f>'część (4)'!F6</f>
        <v>0</v>
      </c>
      <c r="D25" s="201"/>
    </row>
    <row r="26" spans="1:4" ht="15" customHeight="1">
      <c r="A26" s="160"/>
      <c r="B26" s="161" t="s">
        <v>269</v>
      </c>
      <c r="C26" s="184">
        <f>'część (5)'!F6</f>
        <v>0</v>
      </c>
      <c r="D26" s="201"/>
    </row>
    <row r="27" spans="1:4" ht="15">
      <c r="A27" s="160"/>
      <c r="B27" s="162" t="s">
        <v>270</v>
      </c>
      <c r="C27" s="184">
        <f>'część (6)'!F6</f>
        <v>0</v>
      </c>
      <c r="D27" s="201"/>
    </row>
    <row r="28" spans="1:4" ht="15">
      <c r="A28" s="160"/>
      <c r="B28" s="161" t="s">
        <v>271</v>
      </c>
      <c r="C28" s="184">
        <f>'część (7)'!F6</f>
        <v>0</v>
      </c>
      <c r="D28" s="201"/>
    </row>
    <row r="29" spans="1:4" ht="15">
      <c r="A29" s="160"/>
      <c r="B29" s="161" t="s">
        <v>272</v>
      </c>
      <c r="C29" s="184">
        <f>'część (8)'!F6</f>
        <v>0</v>
      </c>
      <c r="D29" s="201"/>
    </row>
    <row r="30" spans="1:4" ht="15">
      <c r="A30" s="160"/>
      <c r="B30" s="162" t="s">
        <v>273</v>
      </c>
      <c r="C30" s="184">
        <f>'część (9)'!F6</f>
        <v>0</v>
      </c>
      <c r="D30" s="201"/>
    </row>
    <row r="31" spans="1:4" ht="15">
      <c r="A31" s="160"/>
      <c r="B31" s="161" t="s">
        <v>274</v>
      </c>
      <c r="C31" s="184">
        <f>'część (10)'!F6</f>
        <v>0</v>
      </c>
      <c r="D31" s="201"/>
    </row>
    <row r="32" spans="1:4" ht="15">
      <c r="A32" s="160"/>
      <c r="B32" s="161" t="s">
        <v>275</v>
      </c>
      <c r="C32" s="184">
        <f>'część (11)'!F6</f>
        <v>0</v>
      </c>
      <c r="D32" s="201"/>
    </row>
    <row r="33" spans="1:4" ht="15">
      <c r="A33" s="160"/>
      <c r="B33" s="162" t="s">
        <v>276</v>
      </c>
      <c r="C33" s="184">
        <f>'część (12)'!F6</f>
        <v>0</v>
      </c>
      <c r="D33" s="201"/>
    </row>
    <row r="34" spans="1:4" ht="15">
      <c r="A34" s="160"/>
      <c r="B34" s="161" t="s">
        <v>277</v>
      </c>
      <c r="C34" s="184">
        <f>'część (13)'!F6</f>
        <v>0</v>
      </c>
      <c r="D34" s="201"/>
    </row>
    <row r="35" spans="1:4" ht="15">
      <c r="A35" s="160"/>
      <c r="B35" s="161" t="s">
        <v>278</v>
      </c>
      <c r="C35" s="184">
        <f>'część (14)'!F6</f>
        <v>0</v>
      </c>
      <c r="D35" s="201"/>
    </row>
    <row r="36" spans="1:4" ht="15">
      <c r="A36" s="160"/>
      <c r="B36" s="162" t="s">
        <v>279</v>
      </c>
      <c r="C36" s="184">
        <f>'część (15)'!F6</f>
        <v>0</v>
      </c>
      <c r="D36" s="201"/>
    </row>
    <row r="37" spans="1:4" ht="15">
      <c r="A37" s="160"/>
      <c r="B37" s="161" t="s">
        <v>280</v>
      </c>
      <c r="C37" s="184">
        <f>'część (16)'!F6</f>
        <v>0</v>
      </c>
      <c r="D37" s="201"/>
    </row>
    <row r="38" spans="1:4" ht="15">
      <c r="A38" s="160"/>
      <c r="B38" s="162" t="s">
        <v>281</v>
      </c>
      <c r="C38" s="184">
        <f>'część (17)'!F6</f>
        <v>0</v>
      </c>
      <c r="D38" s="201"/>
    </row>
    <row r="39" spans="1:4" ht="15">
      <c r="A39" s="160"/>
      <c r="B39" s="161" t="s">
        <v>282</v>
      </c>
      <c r="C39" s="184">
        <f>'część (18)'!F6</f>
        <v>0</v>
      </c>
      <c r="D39" s="201"/>
    </row>
    <row r="40" spans="1:4" ht="15">
      <c r="A40" s="160"/>
      <c r="B40" s="162" t="s">
        <v>283</v>
      </c>
      <c r="C40" s="184">
        <f>'część (19)'!F6</f>
        <v>0</v>
      </c>
      <c r="D40" s="201"/>
    </row>
    <row r="41" spans="1:4" ht="15">
      <c r="A41" s="160"/>
      <c r="B41" s="161" t="s">
        <v>284</v>
      </c>
      <c r="C41" s="184">
        <f>'część (20)'!F6</f>
        <v>0</v>
      </c>
      <c r="D41" s="201"/>
    </row>
    <row r="42" spans="1:4" ht="15">
      <c r="A42" s="160"/>
      <c r="B42" s="162" t="s">
        <v>285</v>
      </c>
      <c r="C42" s="184">
        <f>'część (21)'!F6</f>
        <v>0</v>
      </c>
      <c r="D42" s="185"/>
    </row>
    <row r="43" spans="1:4" ht="15">
      <c r="A43" s="160"/>
      <c r="B43" s="161" t="s">
        <v>286</v>
      </c>
      <c r="C43" s="182">
        <f>'część (22)'!F6</f>
        <v>0</v>
      </c>
      <c r="D43" s="183"/>
    </row>
    <row r="44" spans="1:4" ht="15">
      <c r="A44" s="160"/>
      <c r="B44" s="161" t="s">
        <v>287</v>
      </c>
      <c r="C44" s="182">
        <f>'część (23)'!$F$6</f>
        <v>0</v>
      </c>
      <c r="D44" s="183"/>
    </row>
    <row r="45" spans="1:4" ht="15" customHeight="1">
      <c r="A45" s="160"/>
      <c r="B45" s="162" t="s">
        <v>288</v>
      </c>
      <c r="C45" s="182">
        <f>'część (24)'!$F$6</f>
        <v>0</v>
      </c>
      <c r="D45" s="183"/>
    </row>
    <row r="46" spans="1:4" ht="15">
      <c r="A46" s="160"/>
      <c r="B46" s="161" t="s">
        <v>289</v>
      </c>
      <c r="C46" s="182">
        <f>'część (25)'!$F$6</f>
        <v>0</v>
      </c>
      <c r="D46" s="183"/>
    </row>
    <row r="47" spans="1:4" ht="15">
      <c r="A47" s="160"/>
      <c r="B47" s="161" t="s">
        <v>290</v>
      </c>
      <c r="C47" s="182">
        <f>'część (26)'!$F$6</f>
        <v>0</v>
      </c>
      <c r="D47" s="183"/>
    </row>
    <row r="48" spans="1:4" ht="15">
      <c r="A48" s="160"/>
      <c r="B48" s="162" t="s">
        <v>291</v>
      </c>
      <c r="C48" s="182">
        <f>'część (27)'!$F$6</f>
        <v>0</v>
      </c>
      <c r="D48" s="183"/>
    </row>
    <row r="49" spans="1:4" ht="15">
      <c r="A49" s="160"/>
      <c r="B49" s="161" t="s">
        <v>292</v>
      </c>
      <c r="C49" s="182">
        <f>'część (28)'!$F$6</f>
        <v>0</v>
      </c>
      <c r="D49" s="183"/>
    </row>
    <row r="50" spans="1:4" ht="15">
      <c r="A50" s="160"/>
      <c r="B50" s="161" t="s">
        <v>293</v>
      </c>
      <c r="C50" s="182">
        <f>'część (29)'!$F$6</f>
        <v>0</v>
      </c>
      <c r="D50" s="183"/>
    </row>
    <row r="51" spans="1:4" ht="15">
      <c r="A51" s="160"/>
      <c r="B51" s="162" t="s">
        <v>294</v>
      </c>
      <c r="C51" s="182">
        <f>'część (30)'!$F$6</f>
        <v>0</v>
      </c>
      <c r="D51" s="183"/>
    </row>
    <row r="52" spans="1:4" ht="15">
      <c r="A52" s="160"/>
      <c r="B52" s="161" t="s">
        <v>295</v>
      </c>
      <c r="C52" s="182">
        <f>'część (31)'!$F$6</f>
        <v>0</v>
      </c>
      <c r="D52" s="183"/>
    </row>
    <row r="53" spans="1:4" ht="15">
      <c r="A53" s="160"/>
      <c r="B53" s="162" t="s">
        <v>296</v>
      </c>
      <c r="C53" s="182">
        <f>'część (32)'!$F$6</f>
        <v>0</v>
      </c>
      <c r="D53" s="183"/>
    </row>
    <row r="54" spans="1:4" ht="15">
      <c r="A54" s="160"/>
      <c r="B54" s="161" t="s">
        <v>297</v>
      </c>
      <c r="C54" s="182">
        <f>'część (33)'!$F$6</f>
        <v>0</v>
      </c>
      <c r="D54" s="183"/>
    </row>
    <row r="55" spans="1:4" ht="15">
      <c r="A55" s="160"/>
      <c r="B55" s="162" t="s">
        <v>298</v>
      </c>
      <c r="C55" s="182">
        <f>'część (34)'!$F$6</f>
        <v>0</v>
      </c>
      <c r="D55" s="183"/>
    </row>
    <row r="56" spans="1:4" ht="15">
      <c r="A56" s="160"/>
      <c r="B56" s="161" t="s">
        <v>299</v>
      </c>
      <c r="C56" s="182">
        <f>'część (35)'!$F$6</f>
        <v>0</v>
      </c>
      <c r="D56" s="183"/>
    </row>
    <row r="57" spans="1:4" ht="15">
      <c r="A57" s="160"/>
      <c r="B57" s="162" t="s">
        <v>300</v>
      </c>
      <c r="C57" s="182">
        <f>'część (36)'!$F$6</f>
        <v>0</v>
      </c>
      <c r="D57" s="183"/>
    </row>
    <row r="58" spans="1:4" ht="15">
      <c r="A58" s="160"/>
      <c r="B58" s="161" t="s">
        <v>301</v>
      </c>
      <c r="C58" s="182">
        <f>'część (37)'!$F$6</f>
        <v>0</v>
      </c>
      <c r="D58" s="183"/>
    </row>
    <row r="59" spans="1:4" ht="15">
      <c r="A59" s="160"/>
      <c r="B59" s="161" t="s">
        <v>302</v>
      </c>
      <c r="C59" s="182">
        <f>'część (38)'!$F$6</f>
        <v>0</v>
      </c>
      <c r="D59" s="183"/>
    </row>
    <row r="60" spans="1:4" ht="15">
      <c r="A60" s="160"/>
      <c r="B60" s="162" t="s">
        <v>303</v>
      </c>
      <c r="C60" s="182">
        <f>'część (39)'!$F$6</f>
        <v>0</v>
      </c>
      <c r="D60" s="183"/>
    </row>
    <row r="61" spans="1:4" ht="15">
      <c r="A61" s="160"/>
      <c r="B61" s="161" t="s">
        <v>304</v>
      </c>
      <c r="C61" s="182">
        <f>'część (40)'!$F$6</f>
        <v>0</v>
      </c>
      <c r="D61" s="183"/>
    </row>
    <row r="62" spans="1:4" ht="15">
      <c r="A62" s="160"/>
      <c r="B62" s="161" t="s">
        <v>305</v>
      </c>
      <c r="C62" s="182">
        <f>'część (41)'!$F$6</f>
        <v>0</v>
      </c>
      <c r="D62" s="183"/>
    </row>
    <row r="63" spans="1:4" ht="15">
      <c r="A63" s="160"/>
      <c r="B63" s="162" t="s">
        <v>306</v>
      </c>
      <c r="C63" s="182">
        <f>'część (42)'!$F$6</f>
        <v>0</v>
      </c>
      <c r="D63" s="183"/>
    </row>
    <row r="64" spans="1:4" ht="15">
      <c r="A64" s="160"/>
      <c r="B64" s="161" t="s">
        <v>307</v>
      </c>
      <c r="C64" s="182">
        <f>'część (43)'!$F$6</f>
        <v>0</v>
      </c>
      <c r="D64" s="183"/>
    </row>
    <row r="65" spans="1:4" ht="15">
      <c r="A65" s="160"/>
      <c r="B65" s="161" t="s">
        <v>308</v>
      </c>
      <c r="C65" s="182">
        <f>'część (44)'!$F$6</f>
        <v>0</v>
      </c>
      <c r="D65" s="183"/>
    </row>
    <row r="66" spans="1:4" ht="15">
      <c r="A66" s="160"/>
      <c r="B66" s="162" t="s">
        <v>309</v>
      </c>
      <c r="C66" s="182">
        <f>'część (45)'!$F$6</f>
        <v>0</v>
      </c>
      <c r="D66" s="183"/>
    </row>
    <row r="67" spans="1:4" ht="15">
      <c r="A67" s="160"/>
      <c r="B67" s="161" t="s">
        <v>310</v>
      </c>
      <c r="C67" s="182">
        <f>'część (46)'!$F$6</f>
        <v>0</v>
      </c>
      <c r="D67" s="183"/>
    </row>
    <row r="68" spans="1:4" ht="15">
      <c r="A68" s="160"/>
      <c r="B68" s="162" t="s">
        <v>311</v>
      </c>
      <c r="C68" s="182">
        <f>'część (47)'!$F$6</f>
        <v>0</v>
      </c>
      <c r="D68" s="183"/>
    </row>
    <row r="69" spans="1:4" ht="15">
      <c r="A69" s="160"/>
      <c r="B69" s="161" t="s">
        <v>312</v>
      </c>
      <c r="C69" s="182">
        <f>'część (48)'!$F$6</f>
        <v>0</v>
      </c>
      <c r="D69" s="183"/>
    </row>
    <row r="70" spans="1:4" ht="15">
      <c r="A70" s="160"/>
      <c r="B70" s="162" t="s">
        <v>313</v>
      </c>
      <c r="C70" s="182">
        <f>'część (49)'!$F$6</f>
        <v>0</v>
      </c>
      <c r="D70" s="183"/>
    </row>
    <row r="71" spans="1:4" ht="15">
      <c r="A71" s="160"/>
      <c r="B71" s="161" t="s">
        <v>314</v>
      </c>
      <c r="C71" s="182">
        <f>'część (50)'!$F$6</f>
        <v>0</v>
      </c>
      <c r="D71" s="183"/>
    </row>
    <row r="72" spans="1:4" ht="15">
      <c r="A72" s="160"/>
      <c r="B72" s="162" t="s">
        <v>315</v>
      </c>
      <c r="C72" s="182">
        <f>'część (51)'!$F$6</f>
        <v>0</v>
      </c>
      <c r="D72" s="183"/>
    </row>
    <row r="73" spans="1:4" ht="15">
      <c r="A73" s="160"/>
      <c r="B73" s="161" t="s">
        <v>316</v>
      </c>
      <c r="C73" s="182">
        <f>'część (52)'!$F$6</f>
        <v>0</v>
      </c>
      <c r="D73" s="183"/>
    </row>
    <row r="74" spans="1:6" ht="22.5" customHeight="1">
      <c r="A74" s="160"/>
      <c r="B74" s="161" t="s">
        <v>317</v>
      </c>
      <c r="C74" s="182">
        <f>'część (53)'!$F$6</f>
        <v>0</v>
      </c>
      <c r="D74" s="183"/>
      <c r="E74" s="209"/>
      <c r="F74" s="210"/>
    </row>
    <row r="75" spans="1:6" ht="46.5" customHeight="1">
      <c r="A75" s="160"/>
      <c r="B75" s="162" t="s">
        <v>318</v>
      </c>
      <c r="C75" s="199" t="s">
        <v>478</v>
      </c>
      <c r="D75" s="200"/>
      <c r="E75" s="209" t="s">
        <v>477</v>
      </c>
      <c r="F75" s="210"/>
    </row>
    <row r="76" spans="1:4" ht="15">
      <c r="A76" s="160"/>
      <c r="B76" s="161" t="s">
        <v>319</v>
      </c>
      <c r="C76" s="182">
        <f>'część (55)'!$F$6</f>
        <v>0</v>
      </c>
      <c r="D76" s="183"/>
    </row>
    <row r="77" spans="1:6" ht="34.5" customHeight="1">
      <c r="A77" s="160"/>
      <c r="B77" s="161" t="s">
        <v>320</v>
      </c>
      <c r="C77" s="199" t="s">
        <v>478</v>
      </c>
      <c r="D77" s="200"/>
      <c r="E77" s="209" t="s">
        <v>477</v>
      </c>
      <c r="F77" s="210"/>
    </row>
    <row r="78" spans="1:6" ht="33" customHeight="1">
      <c r="A78" s="160"/>
      <c r="B78" s="162" t="s">
        <v>321</v>
      </c>
      <c r="C78" s="199" t="s">
        <v>478</v>
      </c>
      <c r="D78" s="200"/>
      <c r="E78" s="209" t="s">
        <v>477</v>
      </c>
      <c r="F78" s="210"/>
    </row>
    <row r="79" spans="1:6" ht="30.75" customHeight="1">
      <c r="A79" s="160"/>
      <c r="B79" s="161" t="s">
        <v>322</v>
      </c>
      <c r="C79" s="199" t="s">
        <v>478</v>
      </c>
      <c r="D79" s="200"/>
      <c r="E79" s="209" t="s">
        <v>477</v>
      </c>
      <c r="F79" s="210"/>
    </row>
    <row r="80" spans="1:4" ht="15">
      <c r="A80" s="160"/>
      <c r="B80" s="161" t="s">
        <v>323</v>
      </c>
      <c r="C80" s="182">
        <f>'część (59)'!$F$6</f>
        <v>0</v>
      </c>
      <c r="D80" s="183"/>
    </row>
    <row r="81" spans="1:4" ht="15">
      <c r="A81" s="160"/>
      <c r="B81" s="162" t="s">
        <v>324</v>
      </c>
      <c r="C81" s="182">
        <f>'część (60)'!$F$6</f>
        <v>0</v>
      </c>
      <c r="D81" s="183"/>
    </row>
    <row r="82" spans="1:4" ht="15">
      <c r="A82" s="160"/>
      <c r="B82" s="162" t="s">
        <v>325</v>
      </c>
      <c r="C82" s="182">
        <f>'część (61)'!$F$6</f>
        <v>0</v>
      </c>
      <c r="D82" s="183"/>
    </row>
    <row r="83" spans="1:4" ht="15">
      <c r="A83" s="160"/>
      <c r="B83" s="161" t="s">
        <v>326</v>
      </c>
      <c r="C83" s="182">
        <f>'część (62)'!$F$6</f>
        <v>0</v>
      </c>
      <c r="D83" s="183"/>
    </row>
    <row r="84" spans="1:4" ht="15">
      <c r="A84" s="160"/>
      <c r="B84" s="162" t="s">
        <v>327</v>
      </c>
      <c r="C84" s="182">
        <f>'część (63)'!$F$6</f>
        <v>0</v>
      </c>
      <c r="D84" s="183"/>
    </row>
    <row r="85" spans="1:4" ht="15">
      <c r="A85" s="160"/>
      <c r="B85" s="161" t="s">
        <v>328</v>
      </c>
      <c r="C85" s="182">
        <f>'część (64)'!$F$6</f>
        <v>0</v>
      </c>
      <c r="D85" s="183"/>
    </row>
    <row r="86" spans="1:4" ht="15">
      <c r="A86" s="160"/>
      <c r="B86" s="162" t="s">
        <v>329</v>
      </c>
      <c r="C86" s="182">
        <f>'część (65)'!$F$6</f>
        <v>0</v>
      </c>
      <c r="D86" s="183"/>
    </row>
    <row r="87" spans="1:4" ht="15">
      <c r="A87" s="160"/>
      <c r="B87" s="161" t="s">
        <v>330</v>
      </c>
      <c r="C87" s="182">
        <f>'część (66)'!$F$6</f>
        <v>0</v>
      </c>
      <c r="D87" s="183"/>
    </row>
    <row r="88" spans="1:4" ht="15">
      <c r="A88" s="160"/>
      <c r="B88" s="162" t="s">
        <v>331</v>
      </c>
      <c r="C88" s="182">
        <f>'część (67)'!$F$6</f>
        <v>0</v>
      </c>
      <c r="D88" s="183"/>
    </row>
    <row r="89" spans="1:4" ht="15">
      <c r="A89" s="160"/>
      <c r="B89" s="161" t="s">
        <v>332</v>
      </c>
      <c r="C89" s="182">
        <f>'część (68)'!$F$6</f>
        <v>0</v>
      </c>
      <c r="D89" s="183"/>
    </row>
    <row r="90" spans="1:4" ht="15">
      <c r="A90" s="160"/>
      <c r="B90" s="161" t="s">
        <v>333</v>
      </c>
      <c r="C90" s="182">
        <f>'część (69)'!$F$6</f>
        <v>0</v>
      </c>
      <c r="D90" s="183"/>
    </row>
    <row r="91" spans="1:4" ht="15">
      <c r="A91" s="160"/>
      <c r="B91" s="162" t="s">
        <v>334</v>
      </c>
      <c r="C91" s="182">
        <f>'część (70)'!$F$6</f>
        <v>0</v>
      </c>
      <c r="D91" s="183"/>
    </row>
    <row r="92" spans="1:4" ht="15">
      <c r="A92" s="160"/>
      <c r="B92" s="161" t="s">
        <v>335</v>
      </c>
      <c r="C92" s="182">
        <f>'część (71)'!$F$6</f>
        <v>0</v>
      </c>
      <c r="D92" s="183"/>
    </row>
    <row r="93" spans="1:4" ht="15">
      <c r="A93" s="160"/>
      <c r="B93" s="161" t="s">
        <v>336</v>
      </c>
      <c r="C93" s="182">
        <f>'część (72)'!$F$6</f>
        <v>0</v>
      </c>
      <c r="D93" s="183"/>
    </row>
    <row r="94" spans="1:4" ht="15">
      <c r="A94" s="160"/>
      <c r="B94" s="162" t="s">
        <v>337</v>
      </c>
      <c r="C94" s="182">
        <f>'część (73)'!$F$6</f>
        <v>0</v>
      </c>
      <c r="D94" s="183"/>
    </row>
    <row r="95" spans="1:4" ht="15">
      <c r="A95" s="160"/>
      <c r="B95" s="161" t="s">
        <v>338</v>
      </c>
      <c r="C95" s="182">
        <f>'część (74)'!$F$6</f>
        <v>0</v>
      </c>
      <c r="D95" s="183"/>
    </row>
    <row r="96" spans="1:4" ht="15">
      <c r="A96" s="160"/>
      <c r="B96" s="161" t="s">
        <v>339</v>
      </c>
      <c r="C96" s="182">
        <f>'część (75)'!$F$6</f>
        <v>0</v>
      </c>
      <c r="D96" s="183"/>
    </row>
    <row r="97" spans="1:4" ht="15">
      <c r="A97" s="160"/>
      <c r="B97" s="162" t="s">
        <v>340</v>
      </c>
      <c r="C97" s="182">
        <f>'część (76)'!$F$6</f>
        <v>0</v>
      </c>
      <c r="D97" s="183"/>
    </row>
    <row r="98" spans="1:4" ht="15">
      <c r="A98" s="160"/>
      <c r="B98" s="162" t="s">
        <v>341</v>
      </c>
      <c r="C98" s="182">
        <f>'część (77)'!$F$6</f>
        <v>0</v>
      </c>
      <c r="D98" s="183"/>
    </row>
    <row r="99" spans="1:4" ht="15">
      <c r="A99" s="160"/>
      <c r="B99" s="162" t="s">
        <v>364</v>
      </c>
      <c r="C99" s="182">
        <f>'część (78)'!$F$6</f>
        <v>0</v>
      </c>
      <c r="D99" s="183"/>
    </row>
    <row r="100" spans="1:4" ht="15">
      <c r="A100" s="160"/>
      <c r="B100" s="161" t="s">
        <v>365</v>
      </c>
      <c r="C100" s="182">
        <f>'część (79)'!F5</f>
        <v>0</v>
      </c>
      <c r="D100" s="183"/>
    </row>
    <row r="101" spans="1:4" ht="15">
      <c r="A101" s="160"/>
      <c r="B101" s="161" t="s">
        <v>366</v>
      </c>
      <c r="C101" s="182">
        <f>'część (80)'!F4</f>
        <v>0</v>
      </c>
      <c r="D101" s="183"/>
    </row>
    <row r="102" spans="1:4" ht="15">
      <c r="A102" s="160"/>
      <c r="B102" s="162" t="s">
        <v>367</v>
      </c>
      <c r="C102" s="182">
        <f>'część (81)'!F4</f>
        <v>0</v>
      </c>
      <c r="D102" s="183"/>
    </row>
    <row r="103" spans="1:4" ht="15">
      <c r="A103" s="160"/>
      <c r="B103" s="162" t="s">
        <v>368</v>
      </c>
      <c r="C103" s="182">
        <f>'częśc (82)'!F4</f>
        <v>0</v>
      </c>
      <c r="D103" s="183"/>
    </row>
    <row r="104" spans="1:4" ht="15">
      <c r="A104" s="160"/>
      <c r="B104" s="162" t="s">
        <v>369</v>
      </c>
      <c r="C104" s="182">
        <f>'część (83)'!F7</f>
        <v>0</v>
      </c>
      <c r="D104" s="183"/>
    </row>
    <row r="105" spans="1:4" ht="15">
      <c r="A105" s="160"/>
      <c r="B105" s="161" t="s">
        <v>370</v>
      </c>
      <c r="C105" s="182">
        <f>'część (84)'!F7</f>
        <v>0</v>
      </c>
      <c r="D105" s="183"/>
    </row>
    <row r="106" spans="1:4" ht="15">
      <c r="A106" s="160"/>
      <c r="B106" s="161" t="s">
        <v>371</v>
      </c>
      <c r="C106" s="182">
        <f>'częśc (85)'!F7</f>
        <v>0</v>
      </c>
      <c r="D106" s="183"/>
    </row>
    <row r="107" spans="1:4" ht="15">
      <c r="A107" s="160"/>
      <c r="B107" s="162" t="s">
        <v>372</v>
      </c>
      <c r="C107" s="182">
        <f>'część (86)'!F7</f>
        <v>0</v>
      </c>
      <c r="D107" s="183"/>
    </row>
    <row r="108" spans="1:4" ht="15">
      <c r="A108" s="160"/>
      <c r="B108" s="162" t="s">
        <v>373</v>
      </c>
      <c r="C108" s="182">
        <f>'część (87)'!F7</f>
        <v>0</v>
      </c>
      <c r="D108" s="183"/>
    </row>
    <row r="109" spans="1:4" ht="15">
      <c r="A109" s="160"/>
      <c r="B109" s="162" t="s">
        <v>374</v>
      </c>
      <c r="C109" s="182">
        <f>'część (88)'!F7</f>
        <v>0</v>
      </c>
      <c r="D109" s="183"/>
    </row>
    <row r="110" spans="1:4" ht="15">
      <c r="A110" s="160"/>
      <c r="B110" s="161" t="s">
        <v>375</v>
      </c>
      <c r="C110" s="182">
        <f>'część (89)'!F8</f>
        <v>0</v>
      </c>
      <c r="D110" s="183"/>
    </row>
    <row r="111" spans="1:4" ht="15">
      <c r="A111" s="160"/>
      <c r="B111" s="161" t="s">
        <v>376</v>
      </c>
      <c r="C111" s="182">
        <f>'część (90)'!F7</f>
        <v>0</v>
      </c>
      <c r="D111" s="183"/>
    </row>
    <row r="112" spans="1:4" ht="15">
      <c r="A112" s="160"/>
      <c r="B112" s="162" t="s">
        <v>377</v>
      </c>
      <c r="C112" s="182">
        <f>'część (91)'!F7</f>
        <v>0</v>
      </c>
      <c r="D112" s="183"/>
    </row>
    <row r="113" spans="1:4" ht="15">
      <c r="A113" s="160"/>
      <c r="B113" s="162" t="s">
        <v>378</v>
      </c>
      <c r="C113" s="182">
        <f>'część (92)'!F7</f>
        <v>0</v>
      </c>
      <c r="D113" s="183"/>
    </row>
    <row r="114" spans="1:4" ht="15">
      <c r="A114" s="160"/>
      <c r="B114" s="162" t="s">
        <v>379</v>
      </c>
      <c r="C114" s="182">
        <f>'część (93)'!F7</f>
        <v>0</v>
      </c>
      <c r="D114" s="183"/>
    </row>
    <row r="115" spans="1:4" ht="15">
      <c r="A115" s="160"/>
      <c r="B115" s="161" t="s">
        <v>380</v>
      </c>
      <c r="C115" s="182">
        <f>'część (94)'!F7</f>
        <v>0</v>
      </c>
      <c r="D115" s="183"/>
    </row>
    <row r="116" spans="1:4" ht="15">
      <c r="A116" s="160"/>
      <c r="B116" s="161" t="s">
        <v>381</v>
      </c>
      <c r="C116" s="182">
        <f>'część (95)'!F7</f>
        <v>0</v>
      </c>
      <c r="D116" s="183"/>
    </row>
    <row r="117" spans="1:4" ht="15">
      <c r="A117" s="160"/>
      <c r="B117" s="162" t="s">
        <v>382</v>
      </c>
      <c r="C117" s="182">
        <f>'część (96)'!F7</f>
        <v>0</v>
      </c>
      <c r="D117" s="183"/>
    </row>
    <row r="118" spans="1:4" ht="15">
      <c r="A118" s="160"/>
      <c r="B118" s="162" t="s">
        <v>383</v>
      </c>
      <c r="C118" s="182">
        <f>'część (97)'!F7</f>
        <v>0</v>
      </c>
      <c r="D118" s="183"/>
    </row>
    <row r="119" spans="1:4" ht="15">
      <c r="A119" s="160"/>
      <c r="B119" s="161" t="s">
        <v>384</v>
      </c>
      <c r="C119" s="182">
        <f>'część (98)'!F7</f>
        <v>0</v>
      </c>
      <c r="D119" s="183"/>
    </row>
    <row r="120" spans="1:4" ht="15">
      <c r="A120" s="160"/>
      <c r="B120" s="162" t="s">
        <v>385</v>
      </c>
      <c r="C120" s="182">
        <f>'część (99)'!F7</f>
        <v>0</v>
      </c>
      <c r="D120" s="183"/>
    </row>
    <row r="121" spans="1:4" ht="15">
      <c r="A121" s="160"/>
      <c r="B121" s="162" t="s">
        <v>386</v>
      </c>
      <c r="C121" s="182">
        <f>'część (100)'!F7</f>
        <v>0</v>
      </c>
      <c r="D121" s="183"/>
    </row>
    <row r="122" spans="1:4" ht="15">
      <c r="A122" s="160"/>
      <c r="B122" s="161" t="s">
        <v>387</v>
      </c>
      <c r="C122" s="182">
        <f>'część (101)'!F7</f>
        <v>0</v>
      </c>
      <c r="D122" s="183"/>
    </row>
    <row r="123" spans="1:4" ht="15">
      <c r="A123" s="160"/>
      <c r="B123" s="162" t="s">
        <v>388</v>
      </c>
      <c r="C123" s="182">
        <f>'częśc (102)'!F7</f>
        <v>0</v>
      </c>
      <c r="D123" s="183"/>
    </row>
    <row r="124" spans="1:4" ht="15">
      <c r="A124" s="123"/>
      <c r="B124" s="162" t="s">
        <v>389</v>
      </c>
      <c r="C124" s="182">
        <f>'częśc (103)'!F7</f>
        <v>0</v>
      </c>
      <c r="D124" s="183"/>
    </row>
    <row r="125" spans="1:4" ht="15">
      <c r="A125" s="123"/>
      <c r="B125" s="161" t="s">
        <v>390</v>
      </c>
      <c r="C125" s="182">
        <f>'Częśc (104)'!F7</f>
        <v>0</v>
      </c>
      <c r="D125" s="183"/>
    </row>
    <row r="126" spans="1:4" ht="15">
      <c r="A126" s="123"/>
      <c r="B126" s="162" t="s">
        <v>391</v>
      </c>
      <c r="C126" s="182">
        <f>'Częśc (105)'!F7</f>
        <v>0</v>
      </c>
      <c r="D126" s="183"/>
    </row>
    <row r="127" spans="1:4" ht="15">
      <c r="A127" s="123"/>
      <c r="B127" s="162" t="s">
        <v>392</v>
      </c>
      <c r="C127" s="184">
        <f>'Część (106)'!F7</f>
        <v>0</v>
      </c>
      <c r="D127" s="185"/>
    </row>
    <row r="128" spans="1:4" ht="15">
      <c r="A128" s="123"/>
      <c r="B128" s="163"/>
      <c r="C128" s="123"/>
      <c r="D128" s="164"/>
    </row>
    <row r="129" spans="1:4" ht="15">
      <c r="A129" s="123"/>
      <c r="B129" s="163"/>
      <c r="C129" s="123"/>
      <c r="D129" s="164"/>
    </row>
    <row r="130" spans="1:4" ht="15">
      <c r="A130" s="123" t="s">
        <v>1</v>
      </c>
      <c r="B130" s="189" t="s">
        <v>342</v>
      </c>
      <c r="C130" s="188"/>
      <c r="D130" s="197"/>
    </row>
    <row r="131" spans="1:4" ht="54.75" customHeight="1">
      <c r="A131" s="123" t="s">
        <v>343</v>
      </c>
      <c r="B131" s="198" t="s">
        <v>344</v>
      </c>
      <c r="C131" s="198"/>
      <c r="D131" s="198"/>
    </row>
    <row r="132" spans="1:4" ht="70.5" customHeight="1">
      <c r="A132" s="165" t="s">
        <v>345</v>
      </c>
      <c r="B132" s="190" t="s">
        <v>346</v>
      </c>
      <c r="C132" s="190"/>
      <c r="D132" s="190"/>
    </row>
    <row r="133" spans="1:4" ht="53.25" customHeight="1">
      <c r="A133" s="123" t="s">
        <v>347</v>
      </c>
      <c r="B133" s="190" t="s">
        <v>348</v>
      </c>
      <c r="C133" s="191"/>
      <c r="D133" s="191"/>
    </row>
    <row r="134" spans="1:4" ht="40.5" customHeight="1">
      <c r="A134" s="123" t="s">
        <v>349</v>
      </c>
      <c r="B134" s="188" t="s">
        <v>350</v>
      </c>
      <c r="C134" s="189"/>
      <c r="D134" s="189"/>
    </row>
    <row r="135" spans="1:4" ht="55.5" customHeight="1">
      <c r="A135" s="123" t="s">
        <v>351</v>
      </c>
      <c r="B135" s="190" t="s">
        <v>352</v>
      </c>
      <c r="C135" s="191"/>
      <c r="D135" s="191"/>
    </row>
    <row r="136" spans="1:4" ht="126" customHeight="1">
      <c r="A136" s="123" t="s">
        <v>353</v>
      </c>
      <c r="B136" s="188" t="s">
        <v>479</v>
      </c>
      <c r="C136" s="188"/>
      <c r="D136" s="188"/>
    </row>
    <row r="137" spans="1:4" ht="153" customHeight="1">
      <c r="A137" s="166" t="s">
        <v>354</v>
      </c>
      <c r="B137" s="188" t="s">
        <v>480</v>
      </c>
      <c r="C137" s="188"/>
      <c r="D137" s="188"/>
    </row>
    <row r="138" spans="1:4" ht="15">
      <c r="A138" s="166" t="s">
        <v>411</v>
      </c>
      <c r="B138" s="118" t="s">
        <v>355</v>
      </c>
      <c r="C138" s="114"/>
      <c r="D138" s="123"/>
    </row>
    <row r="139" spans="1:4" ht="15">
      <c r="A139" s="123"/>
      <c r="B139" s="114"/>
      <c r="C139" s="114"/>
      <c r="D139" s="167"/>
    </row>
    <row r="140" spans="1:4" ht="15">
      <c r="A140" s="123"/>
      <c r="B140" s="192" t="s">
        <v>356</v>
      </c>
      <c r="C140" s="193"/>
      <c r="D140" s="194"/>
    </row>
    <row r="141" spans="1:4" ht="15">
      <c r="A141" s="123"/>
      <c r="B141" s="192" t="s">
        <v>357</v>
      </c>
      <c r="C141" s="194"/>
      <c r="D141" s="157"/>
    </row>
    <row r="142" spans="1:4" ht="15">
      <c r="A142" s="123"/>
      <c r="B142" s="186"/>
      <c r="C142" s="187"/>
      <c r="D142" s="157"/>
    </row>
    <row r="143" spans="1:4" ht="15">
      <c r="A143" s="123"/>
      <c r="B143" s="186"/>
      <c r="C143" s="187"/>
      <c r="D143" s="157"/>
    </row>
    <row r="144" spans="1:4" ht="15">
      <c r="A144" s="123"/>
      <c r="B144" s="186"/>
      <c r="C144" s="187"/>
      <c r="D144" s="157"/>
    </row>
    <row r="145" spans="1:4" ht="15">
      <c r="A145" s="123"/>
      <c r="B145" s="169" t="s">
        <v>358</v>
      </c>
      <c r="C145" s="169"/>
      <c r="D145" s="167"/>
    </row>
    <row r="146" spans="1:4" ht="15">
      <c r="A146" s="123"/>
      <c r="B146" s="192" t="s">
        <v>359</v>
      </c>
      <c r="C146" s="193"/>
      <c r="D146" s="194"/>
    </row>
    <row r="147" spans="1:4" ht="30">
      <c r="A147" s="123"/>
      <c r="B147" s="170" t="s">
        <v>357</v>
      </c>
      <c r="C147" s="168" t="s">
        <v>360</v>
      </c>
      <c r="D147" s="171" t="s">
        <v>361</v>
      </c>
    </row>
    <row r="148" spans="1:4" ht="15">
      <c r="A148" s="123"/>
      <c r="B148" s="172"/>
      <c r="C148" s="168"/>
      <c r="D148" s="173"/>
    </row>
    <row r="149" spans="1:4" ht="15">
      <c r="A149" s="123"/>
      <c r="B149" s="172"/>
      <c r="C149" s="168"/>
      <c r="D149" s="173"/>
    </row>
    <row r="150" spans="1:4" ht="15">
      <c r="A150" s="123"/>
      <c r="B150" s="169"/>
      <c r="C150" s="169"/>
      <c r="D150" s="167"/>
    </row>
    <row r="151" spans="1:4" ht="15">
      <c r="A151" s="123"/>
      <c r="B151" s="192" t="s">
        <v>362</v>
      </c>
      <c r="C151" s="193"/>
      <c r="D151" s="194"/>
    </row>
    <row r="152" spans="1:4" ht="15">
      <c r="A152" s="123"/>
      <c r="B152" s="195" t="s">
        <v>363</v>
      </c>
      <c r="C152" s="195"/>
      <c r="D152" s="157"/>
    </row>
    <row r="153" spans="1:4" ht="15">
      <c r="A153" s="123"/>
      <c r="B153" s="196"/>
      <c r="C153" s="196"/>
      <c r="D153" s="157"/>
    </row>
    <row r="156" spans="1:2" ht="15">
      <c r="A156" s="135" t="s">
        <v>412</v>
      </c>
      <c r="B156" s="135" t="s">
        <v>481</v>
      </c>
    </row>
  </sheetData>
  <sheetProtection/>
  <mergeCells count="141">
    <mergeCell ref="E74:F74"/>
    <mergeCell ref="E75:F75"/>
    <mergeCell ref="E78:F78"/>
    <mergeCell ref="E79:F79"/>
    <mergeCell ref="E77:F77"/>
    <mergeCell ref="B137:D137"/>
    <mergeCell ref="C75:D75"/>
    <mergeCell ref="C76:D76"/>
    <mergeCell ref="C77:D77"/>
    <mergeCell ref="C78:D78"/>
    <mergeCell ref="C6:D6"/>
    <mergeCell ref="C8:D8"/>
    <mergeCell ref="C9:D9"/>
    <mergeCell ref="C10:D10"/>
    <mergeCell ref="C11:D11"/>
    <mergeCell ref="C12:D12"/>
    <mergeCell ref="C13:D13"/>
    <mergeCell ref="C14:D14"/>
    <mergeCell ref="C15:D15"/>
    <mergeCell ref="C16:D16"/>
    <mergeCell ref="C17:D17"/>
    <mergeCell ref="B19:C19"/>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B130:D130"/>
    <mergeCell ref="B131:D131"/>
    <mergeCell ref="B132:D132"/>
    <mergeCell ref="B133:D133"/>
    <mergeCell ref="C107:D107"/>
    <mergeCell ref="C108:D108"/>
    <mergeCell ref="C109:D109"/>
    <mergeCell ref="C110:D110"/>
    <mergeCell ref="B134:D134"/>
    <mergeCell ref="B135:D135"/>
    <mergeCell ref="B146:D146"/>
    <mergeCell ref="B151:D151"/>
    <mergeCell ref="B152:C152"/>
    <mergeCell ref="B153:C153"/>
    <mergeCell ref="B136:D136"/>
    <mergeCell ref="B140:D140"/>
    <mergeCell ref="B141:C141"/>
    <mergeCell ref="B142:C142"/>
    <mergeCell ref="B143:C143"/>
    <mergeCell ref="B144:C144"/>
    <mergeCell ref="C99:D99"/>
    <mergeCell ref="C100:D100"/>
    <mergeCell ref="C101:D101"/>
    <mergeCell ref="C102:D102"/>
    <mergeCell ref="C103:D103"/>
    <mergeCell ref="C104:D104"/>
    <mergeCell ref="C105:D105"/>
    <mergeCell ref="C106:D106"/>
    <mergeCell ref="C122:D122"/>
    <mergeCell ref="C111:D111"/>
    <mergeCell ref="C112:D112"/>
    <mergeCell ref="C113:D113"/>
    <mergeCell ref="C114:D114"/>
    <mergeCell ref="C115:D115"/>
    <mergeCell ref="C116:D116"/>
    <mergeCell ref="C123:D123"/>
    <mergeCell ref="C124:D124"/>
    <mergeCell ref="C125:D125"/>
    <mergeCell ref="C126:D126"/>
    <mergeCell ref="C127:D127"/>
    <mergeCell ref="C117:D117"/>
    <mergeCell ref="C118:D118"/>
    <mergeCell ref="C119:D119"/>
    <mergeCell ref="C120:D120"/>
    <mergeCell ref="C121:D12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SheetLayoutView="100" zoomScalePageLayoutView="0" workbookViewId="0" topLeftCell="A1">
      <selection activeCell="B13" sqref="B13"/>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1"/>
      <c r="F1" s="211"/>
      <c r="G1" s="223" t="s">
        <v>398</v>
      </c>
      <c r="H1" s="223"/>
    </row>
    <row r="3" spans="2:8" ht="15">
      <c r="B3" s="8" t="s">
        <v>2</v>
      </c>
      <c r="C3" s="9">
        <v>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16</v>
      </c>
      <c r="C9" s="28">
        <v>100</v>
      </c>
      <c r="D9" s="29" t="s">
        <v>11</v>
      </c>
      <c r="E9" s="30"/>
      <c r="F9" s="30"/>
      <c r="G9" s="31"/>
      <c r="H9" s="32">
        <f>ROUND(ROUND(C9,2)*ROUND(G9,2),2)</f>
        <v>0</v>
      </c>
    </row>
    <row r="12" spans="2:8" ht="15">
      <c r="B12" s="1" t="s">
        <v>12</v>
      </c>
      <c r="C12" s="212" t="s">
        <v>13</v>
      </c>
      <c r="D12" s="213"/>
      <c r="E12" s="213"/>
      <c r="F12" s="213"/>
      <c r="G12" s="213"/>
      <c r="H12" s="214"/>
    </row>
    <row r="13" spans="2:8" ht="338.25" customHeight="1">
      <c r="B13" s="2" t="s">
        <v>501</v>
      </c>
      <c r="C13" s="215"/>
      <c r="D13" s="216"/>
      <c r="E13" s="216"/>
      <c r="F13" s="216"/>
      <c r="G13" s="216"/>
      <c r="H13" s="216"/>
    </row>
    <row r="14" spans="2:8" ht="15">
      <c r="B14" s="217" t="s">
        <v>14</v>
      </c>
      <c r="C14" s="218"/>
      <c r="D14" s="218"/>
      <c r="E14" s="218"/>
      <c r="F14" s="218"/>
      <c r="G14" s="218"/>
      <c r="H14" s="219"/>
    </row>
    <row r="15" spans="2:8" ht="49.5" customHeight="1">
      <c r="B15" s="220" t="s">
        <v>34</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00.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tabSelected="1" zoomScale="80" zoomScaleNormal="80" zoomScalePageLayoutView="0" workbookViewId="0" topLeftCell="A1">
      <selection activeCell="C41" sqref="C41:D42"/>
    </sheetView>
  </sheetViews>
  <sheetFormatPr defaultColWidth="11.375" defaultRowHeight="12.75"/>
  <cols>
    <col min="1" max="1" width="7.625" style="0" customWidth="1"/>
    <col min="2" max="2" width="46.375" style="0" customWidth="1"/>
    <col min="3" max="3" width="15.00390625" style="0" customWidth="1"/>
    <col min="4" max="4" width="13.875" style="0" customWidth="1"/>
    <col min="5" max="5" width="22.00390625" style="0" customWidth="1"/>
    <col min="6" max="6" width="21.375" style="0" customWidth="1"/>
    <col min="7" max="7" width="19.75390625" style="0" customWidth="1"/>
    <col min="8" max="8" width="21.125" style="0" customWidth="1"/>
  </cols>
  <sheetData>
    <row r="1" spans="1:8" ht="33.75" customHeight="1">
      <c r="A1" s="114"/>
      <c r="B1" s="115"/>
      <c r="C1" s="114"/>
      <c r="D1" s="116"/>
      <c r="E1" s="114"/>
      <c r="F1" s="114"/>
      <c r="G1" s="273" t="s">
        <v>398</v>
      </c>
      <c r="H1" s="273"/>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99</v>
      </c>
      <c r="D4" s="120"/>
      <c r="E4" s="121"/>
      <c r="F4" s="122"/>
      <c r="G4" s="123"/>
      <c r="H4" s="123"/>
    </row>
    <row r="5" spans="1:8" ht="15">
      <c r="A5" s="114"/>
      <c r="B5" s="118"/>
      <c r="C5" s="124"/>
      <c r="D5" s="120"/>
      <c r="E5" s="121"/>
      <c r="F5" s="122"/>
      <c r="G5" s="123"/>
      <c r="H5" s="123"/>
    </row>
    <row r="6" spans="1:8" ht="15">
      <c r="A6" s="118"/>
      <c r="B6" s="142"/>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30">
      <c r="A9" s="131" t="s">
        <v>5</v>
      </c>
      <c r="B9" s="131" t="s">
        <v>7</v>
      </c>
      <c r="C9" s="132" t="s">
        <v>6</v>
      </c>
      <c r="D9" s="133"/>
      <c r="E9" s="131" t="s">
        <v>8</v>
      </c>
      <c r="F9" s="131" t="s">
        <v>9</v>
      </c>
      <c r="G9" s="131" t="s">
        <v>10</v>
      </c>
      <c r="H9" s="131" t="s">
        <v>3</v>
      </c>
    </row>
    <row r="10" spans="1:8" ht="15">
      <c r="A10" s="98" t="s">
        <v>460</v>
      </c>
      <c r="B10" s="140" t="s">
        <v>222</v>
      </c>
      <c r="C10" s="141">
        <v>3</v>
      </c>
      <c r="D10" s="138" t="s">
        <v>11</v>
      </c>
      <c r="E10" s="98"/>
      <c r="F10" s="98"/>
      <c r="G10" s="98"/>
      <c r="H10" s="143">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7" t="s">
        <v>461</v>
      </c>
      <c r="C13" s="267"/>
      <c r="D13" s="268" t="s">
        <v>210</v>
      </c>
      <c r="E13" s="269"/>
      <c r="F13" s="270"/>
      <c r="G13" s="135"/>
      <c r="H13" s="135"/>
    </row>
    <row r="14" spans="1:8" ht="54" customHeight="1">
      <c r="A14" s="135"/>
      <c r="B14" s="271" t="s">
        <v>467</v>
      </c>
      <c r="C14" s="272"/>
      <c r="D14" s="274"/>
      <c r="E14" s="275"/>
      <c r="F14" s="276"/>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colBreaks count="1" manualBreakCount="1">
    <brk id="8" max="65535" man="1"/>
  </colBreaks>
</worksheet>
</file>

<file path=xl/worksheets/sheet101.xml><?xml version="1.0" encoding="utf-8"?>
<worksheet xmlns="http://schemas.openxmlformats.org/spreadsheetml/2006/main" xmlns:r="http://schemas.openxmlformats.org/officeDocument/2006/relationships">
  <sheetPr>
    <tabColor theme="0" tint="-0.3499799966812134"/>
    <pageSetUpPr fitToPage="1"/>
  </sheetPr>
  <dimension ref="A1:J16"/>
  <sheetViews>
    <sheetView showGridLines="0" zoomScalePageLayoutView="0" workbookViewId="0" topLeftCell="A1">
      <selection activeCell="C41" sqref="C41:D42"/>
    </sheetView>
  </sheetViews>
  <sheetFormatPr defaultColWidth="11.375" defaultRowHeight="12.75"/>
  <cols>
    <col min="1" max="1" width="5.25390625" style="114" customWidth="1"/>
    <col min="2" max="2" width="97.25390625" style="114" customWidth="1"/>
    <col min="3" max="3" width="8.25390625" style="117" customWidth="1"/>
    <col min="4" max="4" width="9.25390625" style="116" customWidth="1"/>
    <col min="5" max="5" width="22.375" style="114" customWidth="1"/>
    <col min="6" max="6" width="21.00390625" style="114" customWidth="1"/>
    <col min="7" max="7" width="14.75390625" style="114" customWidth="1"/>
    <col min="8" max="8" width="18.25390625" style="114" customWidth="1"/>
    <col min="9" max="10" width="14.25390625" style="114" customWidth="1"/>
    <col min="11" max="16384" width="11.375" style="114" customWidth="1"/>
  </cols>
  <sheetData>
    <row r="1" spans="2:10" ht="35.25" customHeight="1">
      <c r="B1" s="115"/>
      <c r="C1" s="114"/>
      <c r="G1" s="273" t="s">
        <v>398</v>
      </c>
      <c r="H1" s="273"/>
      <c r="I1" s="144"/>
      <c r="J1" s="144"/>
    </row>
    <row r="2" spans="5:6" ht="15">
      <c r="E2" s="189"/>
      <c r="F2" s="189"/>
    </row>
    <row r="4" spans="2:8" ht="15">
      <c r="B4" s="118" t="s">
        <v>2</v>
      </c>
      <c r="C4" s="119">
        <v>100</v>
      </c>
      <c r="D4" s="120"/>
      <c r="E4" s="121" t="s">
        <v>4</v>
      </c>
      <c r="F4" s="122"/>
      <c r="G4" s="123"/>
      <c r="H4" s="123"/>
    </row>
    <row r="5" spans="2:8" ht="15">
      <c r="B5" s="118"/>
      <c r="C5" s="124"/>
      <c r="D5" s="120"/>
      <c r="E5" s="121"/>
      <c r="F5" s="122"/>
      <c r="G5" s="123"/>
      <c r="H5" s="123"/>
    </row>
    <row r="6" spans="1:8" ht="15">
      <c r="A6" s="118"/>
      <c r="C6" s="124"/>
      <c r="D6" s="120"/>
      <c r="E6" s="123"/>
      <c r="F6" s="123"/>
      <c r="G6" s="123"/>
      <c r="H6" s="123"/>
    </row>
    <row r="7" spans="1:8" ht="15">
      <c r="A7" s="125"/>
      <c r="B7" s="125"/>
      <c r="C7" s="126"/>
      <c r="D7" s="127"/>
      <c r="E7" s="128" t="s">
        <v>0</v>
      </c>
      <c r="F7" s="129">
        <f>SUM(H10:H10)</f>
        <v>0</v>
      </c>
      <c r="G7" s="130"/>
      <c r="H7" s="130"/>
    </row>
    <row r="8" spans="1:8" ht="12.75" customHeight="1">
      <c r="A8" s="130"/>
      <c r="B8" s="125"/>
      <c r="C8" s="145"/>
      <c r="D8" s="146"/>
      <c r="E8" s="130"/>
      <c r="F8" s="130"/>
      <c r="G8" s="130"/>
      <c r="H8" s="130"/>
    </row>
    <row r="9" spans="1:8" s="147" customFormat="1" ht="42.75" customHeight="1">
      <c r="A9" s="131" t="s">
        <v>5</v>
      </c>
      <c r="B9" s="131" t="s">
        <v>7</v>
      </c>
      <c r="C9" s="132" t="s">
        <v>6</v>
      </c>
      <c r="D9" s="133"/>
      <c r="E9" s="131" t="s">
        <v>8</v>
      </c>
      <c r="F9" s="131" t="s">
        <v>9</v>
      </c>
      <c r="G9" s="131" t="s">
        <v>10</v>
      </c>
      <c r="H9" s="131" t="s">
        <v>3</v>
      </c>
    </row>
    <row r="10" spans="1:8" s="142" customFormat="1" ht="29.25" customHeight="1">
      <c r="A10" s="148" t="s">
        <v>1</v>
      </c>
      <c r="B10" s="140" t="s">
        <v>237</v>
      </c>
      <c r="C10" s="149">
        <v>2000</v>
      </c>
      <c r="D10" s="150" t="s">
        <v>11</v>
      </c>
      <c r="E10" s="151"/>
      <c r="F10" s="151"/>
      <c r="G10" s="152"/>
      <c r="H10" s="153">
        <f>ROUND(ROUND(C10,2)*ROUND(G10,2),2)</f>
        <v>0</v>
      </c>
    </row>
    <row r="13" spans="2:8" ht="15" customHeight="1">
      <c r="B13" s="128" t="s">
        <v>12</v>
      </c>
      <c r="C13" s="277" t="s">
        <v>13</v>
      </c>
      <c r="D13" s="278"/>
      <c r="E13" s="278"/>
      <c r="F13" s="278"/>
      <c r="G13" s="278"/>
      <c r="H13" s="279"/>
    </row>
    <row r="14" spans="2:8" ht="80.25" customHeight="1">
      <c r="B14" s="82" t="s">
        <v>396</v>
      </c>
      <c r="C14" s="280"/>
      <c r="D14" s="281"/>
      <c r="E14" s="281"/>
      <c r="F14" s="281"/>
      <c r="G14" s="281"/>
      <c r="H14" s="281"/>
    </row>
    <row r="15" spans="2:8" ht="15">
      <c r="B15" s="282" t="s">
        <v>14</v>
      </c>
      <c r="C15" s="283"/>
      <c r="D15" s="283"/>
      <c r="E15" s="283"/>
      <c r="F15" s="283"/>
      <c r="G15" s="283"/>
      <c r="H15" s="284"/>
    </row>
    <row r="16" spans="2:8" ht="37.5" customHeight="1">
      <c r="B16" s="285" t="s">
        <v>468</v>
      </c>
      <c r="C16" s="286"/>
      <c r="D16" s="286"/>
      <c r="E16" s="286"/>
      <c r="F16" s="286"/>
      <c r="G16" s="286"/>
      <c r="H16" s="287"/>
    </row>
  </sheetData>
  <sheetProtection/>
  <mergeCells count="6">
    <mergeCell ref="E2:F2"/>
    <mergeCell ref="C13:H13"/>
    <mergeCell ref="C14:H14"/>
    <mergeCell ref="B15:H15"/>
    <mergeCell ref="B16:H16"/>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102.xml><?xml version="1.0" encoding="utf-8"?>
<worksheet xmlns="http://schemas.openxmlformats.org/spreadsheetml/2006/main" xmlns:r="http://schemas.openxmlformats.org/officeDocument/2006/relationships">
  <sheetPr>
    <tabColor theme="0" tint="-0.3499799966812134"/>
    <pageSetUpPr fitToPage="1"/>
  </sheetPr>
  <dimension ref="A1:J15"/>
  <sheetViews>
    <sheetView showGridLines="0" zoomScalePageLayoutView="0" workbookViewId="0" topLeftCell="A1">
      <selection activeCell="C41" sqref="C41:D42"/>
    </sheetView>
  </sheetViews>
  <sheetFormatPr defaultColWidth="11.375" defaultRowHeight="12.75"/>
  <cols>
    <col min="1" max="1" width="5.25390625" style="114" customWidth="1"/>
    <col min="2" max="2" width="97.25390625" style="114" customWidth="1"/>
    <col min="3" max="3" width="8.25390625" style="117" customWidth="1"/>
    <col min="4" max="4" width="9.25390625" style="116" customWidth="1"/>
    <col min="5" max="5" width="22.375" style="114" customWidth="1"/>
    <col min="6" max="6" width="21.00390625" style="114" customWidth="1"/>
    <col min="7" max="7" width="14.75390625" style="114" customWidth="1"/>
    <col min="8" max="8" width="18.25390625" style="114" customWidth="1"/>
    <col min="9" max="10" width="14.25390625" style="114" customWidth="1"/>
    <col min="11" max="16384" width="11.375" style="114" customWidth="1"/>
  </cols>
  <sheetData>
    <row r="1" spans="2:10" ht="15">
      <c r="B1" s="115"/>
      <c r="C1" s="114"/>
      <c r="G1" s="273" t="s">
        <v>398</v>
      </c>
      <c r="H1" s="273"/>
      <c r="I1" s="144"/>
      <c r="J1" s="144"/>
    </row>
    <row r="2" spans="5:6" ht="15">
      <c r="E2" s="189"/>
      <c r="F2" s="189"/>
    </row>
    <row r="4" spans="2:8" ht="15">
      <c r="B4" s="118" t="s">
        <v>2</v>
      </c>
      <c r="C4" s="119">
        <v>101</v>
      </c>
      <c r="D4" s="120"/>
      <c r="E4" s="121" t="s">
        <v>4</v>
      </c>
      <c r="F4" s="122"/>
      <c r="G4" s="123"/>
      <c r="H4" s="123"/>
    </row>
    <row r="5" spans="2:8" ht="15">
      <c r="B5" s="118"/>
      <c r="C5" s="124"/>
      <c r="D5" s="120"/>
      <c r="E5" s="121"/>
      <c r="F5" s="122"/>
      <c r="G5" s="123"/>
      <c r="H5" s="123"/>
    </row>
    <row r="6" spans="1:8" ht="15">
      <c r="A6" s="118"/>
      <c r="C6" s="124"/>
      <c r="D6" s="120"/>
      <c r="E6" s="123"/>
      <c r="F6" s="123"/>
      <c r="G6" s="123"/>
      <c r="H6" s="123"/>
    </row>
    <row r="7" spans="1:8" ht="15">
      <c r="A7" s="125"/>
      <c r="B7" s="125"/>
      <c r="C7" s="126"/>
      <c r="D7" s="127"/>
      <c r="E7" s="128" t="s">
        <v>0</v>
      </c>
      <c r="F7" s="129">
        <f>SUM(H10:H10)</f>
        <v>0</v>
      </c>
      <c r="G7" s="130"/>
      <c r="H7" s="130"/>
    </row>
    <row r="8" spans="1:8" ht="12.75" customHeight="1">
      <c r="A8" s="130"/>
      <c r="B8" s="125"/>
      <c r="C8" s="145"/>
      <c r="D8" s="146"/>
      <c r="E8" s="130"/>
      <c r="F8" s="130"/>
      <c r="G8" s="130"/>
      <c r="H8" s="130"/>
    </row>
    <row r="9" spans="1:8" s="147" customFormat="1" ht="42.75" customHeight="1">
      <c r="A9" s="131" t="s">
        <v>5</v>
      </c>
      <c r="B9" s="131" t="s">
        <v>7</v>
      </c>
      <c r="C9" s="132" t="s">
        <v>6</v>
      </c>
      <c r="D9" s="133"/>
      <c r="E9" s="131" t="s">
        <v>8</v>
      </c>
      <c r="F9" s="131" t="s">
        <v>9</v>
      </c>
      <c r="G9" s="131" t="s">
        <v>10</v>
      </c>
      <c r="H9" s="131" t="s">
        <v>3</v>
      </c>
    </row>
    <row r="10" spans="1:8" s="142" customFormat="1" ht="29.25" customHeight="1">
      <c r="A10" s="148" t="s">
        <v>1</v>
      </c>
      <c r="B10" s="140" t="s">
        <v>227</v>
      </c>
      <c r="C10" s="149">
        <v>50</v>
      </c>
      <c r="D10" s="150" t="s">
        <v>11</v>
      </c>
      <c r="E10" s="151"/>
      <c r="F10" s="151"/>
      <c r="G10" s="152"/>
      <c r="H10" s="153">
        <f>ROUND(ROUND(C10,2)*ROUND(G10,2),2)</f>
        <v>0</v>
      </c>
    </row>
    <row r="13" spans="2:8" ht="15" customHeight="1">
      <c r="B13" s="128" t="s">
        <v>12</v>
      </c>
      <c r="C13" s="288" t="s">
        <v>13</v>
      </c>
      <c r="D13" s="289"/>
      <c r="E13" s="289"/>
      <c r="F13" s="289"/>
      <c r="G13" s="289"/>
      <c r="H13" s="290"/>
    </row>
    <row r="14" spans="2:8" ht="70.5" customHeight="1">
      <c r="B14" s="82" t="s">
        <v>228</v>
      </c>
      <c r="C14" s="280"/>
      <c r="D14" s="281"/>
      <c r="E14" s="281"/>
      <c r="F14" s="281"/>
      <c r="G14" s="281"/>
      <c r="H14" s="281"/>
    </row>
    <row r="15" spans="2:8" ht="37.5" customHeight="1">
      <c r="B15" s="285" t="s">
        <v>469</v>
      </c>
      <c r="C15" s="286"/>
      <c r="D15" s="286"/>
      <c r="E15" s="286"/>
      <c r="F15" s="286"/>
      <c r="G15" s="286"/>
      <c r="H15" s="287"/>
    </row>
  </sheetData>
  <sheetProtection/>
  <mergeCells count="5">
    <mergeCell ref="E2:F2"/>
    <mergeCell ref="C13:H13"/>
    <mergeCell ref="C14:H14"/>
    <mergeCell ref="B15:H15"/>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103.xml><?xml version="1.0" encoding="utf-8"?>
<worksheet xmlns="http://schemas.openxmlformats.org/spreadsheetml/2006/main" xmlns:r="http://schemas.openxmlformats.org/officeDocument/2006/relationships">
  <sheetPr>
    <tabColor theme="0" tint="-0.3499799966812134"/>
    <pageSetUpPr fitToPage="1"/>
  </sheetPr>
  <dimension ref="A1:J14"/>
  <sheetViews>
    <sheetView showGridLines="0" zoomScale="80" zoomScaleNormal="80" zoomScalePageLayoutView="0" workbookViewId="0" topLeftCell="A1">
      <selection activeCell="C41" sqref="C41:D42"/>
    </sheetView>
  </sheetViews>
  <sheetFormatPr defaultColWidth="11.375" defaultRowHeight="12.75"/>
  <cols>
    <col min="1" max="1" width="5.25390625" style="114" customWidth="1"/>
    <col min="2" max="2" width="97.25390625" style="114" customWidth="1"/>
    <col min="3" max="3" width="8.25390625" style="117" customWidth="1"/>
    <col min="4" max="4" width="9.25390625" style="116" customWidth="1"/>
    <col min="5" max="5" width="22.375" style="114" customWidth="1"/>
    <col min="6" max="6" width="21.00390625" style="114" customWidth="1"/>
    <col min="7" max="7" width="14.75390625" style="114" customWidth="1"/>
    <col min="8" max="8" width="18.25390625" style="114" customWidth="1"/>
    <col min="9" max="10" width="14.25390625" style="114" customWidth="1"/>
    <col min="11" max="16384" width="11.375" style="114" customWidth="1"/>
  </cols>
  <sheetData>
    <row r="1" spans="2:10" ht="41.25" customHeight="1">
      <c r="B1" s="115"/>
      <c r="C1" s="114"/>
      <c r="G1" s="273" t="s">
        <v>398</v>
      </c>
      <c r="H1" s="273"/>
      <c r="I1" s="144"/>
      <c r="J1" s="144"/>
    </row>
    <row r="2" spans="5:6" ht="15">
      <c r="E2" s="189"/>
      <c r="F2" s="189"/>
    </row>
    <row r="4" spans="2:8" ht="15">
      <c r="B4" s="118" t="s">
        <v>2</v>
      </c>
      <c r="C4" s="119">
        <v>102</v>
      </c>
      <c r="D4" s="120"/>
      <c r="E4" s="121" t="s">
        <v>4</v>
      </c>
      <c r="F4" s="122"/>
      <c r="G4" s="123"/>
      <c r="H4" s="123"/>
    </row>
    <row r="5" spans="2:8" ht="15">
      <c r="B5" s="118"/>
      <c r="C5" s="124"/>
      <c r="D5" s="120"/>
      <c r="E5" s="121"/>
      <c r="F5" s="122"/>
      <c r="G5" s="123"/>
      <c r="H5" s="123"/>
    </row>
    <row r="6" spans="1:8" ht="15">
      <c r="A6" s="118"/>
      <c r="C6" s="124"/>
      <c r="D6" s="120"/>
      <c r="E6" s="123"/>
      <c r="F6" s="123"/>
      <c r="G6" s="123"/>
      <c r="H6" s="123"/>
    </row>
    <row r="7" spans="1:8" ht="15">
      <c r="A7" s="125"/>
      <c r="B7" s="125"/>
      <c r="C7" s="126"/>
      <c r="D7" s="127"/>
      <c r="E7" s="128" t="s">
        <v>0</v>
      </c>
      <c r="F7" s="129">
        <f>SUM(H10:H10)</f>
        <v>0</v>
      </c>
      <c r="G7" s="130"/>
      <c r="H7" s="130"/>
    </row>
    <row r="8" spans="1:8" ht="12.75" customHeight="1">
      <c r="A8" s="130"/>
      <c r="B8" s="125"/>
      <c r="C8" s="145"/>
      <c r="D8" s="146"/>
      <c r="E8" s="130"/>
      <c r="F8" s="130"/>
      <c r="G8" s="130"/>
      <c r="H8" s="130"/>
    </row>
    <row r="9" spans="1:8" s="147" customFormat="1" ht="42.75" customHeight="1">
      <c r="A9" s="131" t="s">
        <v>5</v>
      </c>
      <c r="B9" s="131" t="s">
        <v>7</v>
      </c>
      <c r="C9" s="132" t="s">
        <v>6</v>
      </c>
      <c r="D9" s="133"/>
      <c r="E9" s="131" t="s">
        <v>8</v>
      </c>
      <c r="F9" s="131" t="s">
        <v>9</v>
      </c>
      <c r="G9" s="131" t="s">
        <v>10</v>
      </c>
      <c r="H9" s="131" t="s">
        <v>3</v>
      </c>
    </row>
    <row r="10" spans="1:8" s="142" customFormat="1" ht="29.25" customHeight="1">
      <c r="A10" s="148" t="s">
        <v>1</v>
      </c>
      <c r="B10" s="140" t="s">
        <v>229</v>
      </c>
      <c r="C10" s="149">
        <v>100</v>
      </c>
      <c r="D10" s="150" t="s">
        <v>11</v>
      </c>
      <c r="E10" s="151"/>
      <c r="F10" s="151"/>
      <c r="G10" s="152"/>
      <c r="H10" s="153">
        <f>ROUND(ROUND(C10,2)*ROUND(G10,2),2)</f>
        <v>0</v>
      </c>
    </row>
    <row r="13" spans="2:8" ht="15" customHeight="1">
      <c r="B13" s="128" t="s">
        <v>12</v>
      </c>
      <c r="C13" s="288" t="s">
        <v>13</v>
      </c>
      <c r="D13" s="289"/>
      <c r="E13" s="289"/>
      <c r="F13" s="289"/>
      <c r="G13" s="289"/>
      <c r="H13" s="290"/>
    </row>
    <row r="14" spans="2:8" ht="115.5" customHeight="1">
      <c r="B14" s="82" t="s">
        <v>230</v>
      </c>
      <c r="C14" s="280"/>
      <c r="D14" s="281"/>
      <c r="E14" s="281"/>
      <c r="F14" s="281"/>
      <c r="G14" s="281"/>
      <c r="H14" s="281"/>
    </row>
  </sheetData>
  <sheetProtection/>
  <mergeCells count="4">
    <mergeCell ref="E2:F2"/>
    <mergeCell ref="C13:H13"/>
    <mergeCell ref="C14:H14"/>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104.xml><?xml version="1.0" encoding="utf-8"?>
<worksheet xmlns="http://schemas.openxmlformats.org/spreadsheetml/2006/main" xmlns:r="http://schemas.openxmlformats.org/officeDocument/2006/relationships">
  <sheetPr>
    <tabColor theme="0" tint="-0.3499799966812134"/>
    <pageSetUpPr fitToPage="1"/>
  </sheetPr>
  <dimension ref="A1:J14"/>
  <sheetViews>
    <sheetView showGridLines="0" zoomScalePageLayoutView="0" workbookViewId="0" topLeftCell="A1">
      <selection activeCell="C41" sqref="C41:D42"/>
    </sheetView>
  </sheetViews>
  <sheetFormatPr defaultColWidth="11.375" defaultRowHeight="12.75"/>
  <cols>
    <col min="1" max="1" width="5.25390625" style="114" customWidth="1"/>
    <col min="2" max="2" width="97.25390625" style="114" customWidth="1"/>
    <col min="3" max="3" width="8.25390625" style="117" customWidth="1"/>
    <col min="4" max="4" width="9.25390625" style="116" customWidth="1"/>
    <col min="5" max="5" width="22.375" style="114" customWidth="1"/>
    <col min="6" max="6" width="21.00390625" style="114" customWidth="1"/>
    <col min="7" max="7" width="14.75390625" style="114" customWidth="1"/>
    <col min="8" max="8" width="18.25390625" style="114" customWidth="1"/>
    <col min="9" max="10" width="14.25390625" style="114" customWidth="1"/>
    <col min="11" max="16384" width="11.375" style="114" customWidth="1"/>
  </cols>
  <sheetData>
    <row r="1" spans="2:10" ht="41.25" customHeight="1">
      <c r="B1" s="115"/>
      <c r="C1" s="114"/>
      <c r="G1" s="273" t="s">
        <v>398</v>
      </c>
      <c r="H1" s="273"/>
      <c r="I1" s="144"/>
      <c r="J1" s="144"/>
    </row>
    <row r="2" spans="5:6" ht="15">
      <c r="E2" s="189"/>
      <c r="F2" s="189"/>
    </row>
    <row r="4" spans="2:8" ht="15">
      <c r="B4" s="118" t="s">
        <v>2</v>
      </c>
      <c r="C4" s="119">
        <v>103</v>
      </c>
      <c r="D4" s="120"/>
      <c r="E4" s="121" t="s">
        <v>4</v>
      </c>
      <c r="F4" s="122"/>
      <c r="G4" s="123"/>
      <c r="H4" s="123"/>
    </row>
    <row r="5" spans="2:8" ht="15">
      <c r="B5" s="118"/>
      <c r="C5" s="124"/>
      <c r="D5" s="120"/>
      <c r="E5" s="121"/>
      <c r="F5" s="122"/>
      <c r="G5" s="123"/>
      <c r="H5" s="123"/>
    </row>
    <row r="6" spans="1:8" ht="15">
      <c r="A6" s="118"/>
      <c r="C6" s="124"/>
      <c r="D6" s="120"/>
      <c r="E6" s="123"/>
      <c r="F6" s="123"/>
      <c r="G6" s="123"/>
      <c r="H6" s="123"/>
    </row>
    <row r="7" spans="1:8" ht="15">
      <c r="A7" s="125"/>
      <c r="B7" s="125"/>
      <c r="C7" s="126"/>
      <c r="D7" s="127"/>
      <c r="E7" s="128" t="s">
        <v>0</v>
      </c>
      <c r="F7" s="129">
        <f>SUM(H10:H10)</f>
        <v>0</v>
      </c>
      <c r="G7" s="130"/>
      <c r="H7" s="130"/>
    </row>
    <row r="8" spans="1:8" ht="12.75" customHeight="1">
      <c r="A8" s="130"/>
      <c r="B8" s="125"/>
      <c r="C8" s="145"/>
      <c r="D8" s="146"/>
      <c r="E8" s="130"/>
      <c r="F8" s="130"/>
      <c r="G8" s="130"/>
      <c r="H8" s="130"/>
    </row>
    <row r="9" spans="1:8" s="147" customFormat="1" ht="42.75" customHeight="1">
      <c r="A9" s="131" t="s">
        <v>5</v>
      </c>
      <c r="B9" s="131" t="s">
        <v>7</v>
      </c>
      <c r="C9" s="132" t="s">
        <v>6</v>
      </c>
      <c r="D9" s="133"/>
      <c r="E9" s="131" t="s">
        <v>8</v>
      </c>
      <c r="F9" s="131" t="s">
        <v>9</v>
      </c>
      <c r="G9" s="131" t="s">
        <v>10</v>
      </c>
      <c r="H9" s="131" t="s">
        <v>3</v>
      </c>
    </row>
    <row r="10" spans="1:8" s="142" customFormat="1" ht="29.25" customHeight="1">
      <c r="A10" s="148" t="s">
        <v>1</v>
      </c>
      <c r="B10" s="140" t="s">
        <v>231</v>
      </c>
      <c r="C10" s="149">
        <v>20</v>
      </c>
      <c r="D10" s="150" t="s">
        <v>11</v>
      </c>
      <c r="E10" s="151"/>
      <c r="F10" s="151"/>
      <c r="G10" s="152"/>
      <c r="H10" s="153">
        <f>ROUND(ROUND(C10,2)*ROUND(G10,2),2)</f>
        <v>0</v>
      </c>
    </row>
    <row r="13" spans="2:8" ht="15" customHeight="1">
      <c r="B13" s="128" t="s">
        <v>12</v>
      </c>
      <c r="C13" s="288" t="s">
        <v>13</v>
      </c>
      <c r="D13" s="289"/>
      <c r="E13" s="289"/>
      <c r="F13" s="289"/>
      <c r="G13" s="289"/>
      <c r="H13" s="290"/>
    </row>
    <row r="14" spans="2:8" ht="57.75" customHeight="1">
      <c r="B14" s="82" t="s">
        <v>232</v>
      </c>
      <c r="C14" s="280"/>
      <c r="D14" s="281"/>
      <c r="E14" s="281"/>
      <c r="F14" s="281"/>
      <c r="G14" s="281"/>
      <c r="H14" s="281"/>
    </row>
  </sheetData>
  <sheetProtection/>
  <mergeCells count="4">
    <mergeCell ref="E2:F2"/>
    <mergeCell ref="C13:H13"/>
    <mergeCell ref="C14:H14"/>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105.xml><?xml version="1.0" encoding="utf-8"?>
<worksheet xmlns="http://schemas.openxmlformats.org/spreadsheetml/2006/main" xmlns:r="http://schemas.openxmlformats.org/officeDocument/2006/relationships">
  <sheetPr>
    <tabColor theme="0" tint="-0.3499799966812134"/>
    <pageSetUpPr fitToPage="1"/>
  </sheetPr>
  <dimension ref="A1:J16"/>
  <sheetViews>
    <sheetView showGridLines="0" zoomScale="80" zoomScaleNormal="80" zoomScalePageLayoutView="0" workbookViewId="0" topLeftCell="A1">
      <selection activeCell="B25" sqref="B25"/>
    </sheetView>
  </sheetViews>
  <sheetFormatPr defaultColWidth="11.375" defaultRowHeight="12.75"/>
  <cols>
    <col min="1" max="1" width="5.25390625" style="114" customWidth="1"/>
    <col min="2" max="2" width="97.25390625" style="114" customWidth="1"/>
    <col min="3" max="3" width="8.25390625" style="117" customWidth="1"/>
    <col min="4" max="4" width="9.25390625" style="116" customWidth="1"/>
    <col min="5" max="5" width="22.375" style="114" customWidth="1"/>
    <col min="6" max="6" width="21.00390625" style="114" customWidth="1"/>
    <col min="7" max="7" width="14.75390625" style="114" customWidth="1"/>
    <col min="8" max="8" width="18.25390625" style="114" customWidth="1"/>
    <col min="9" max="10" width="14.25390625" style="114" customWidth="1"/>
    <col min="11" max="16384" width="11.375" style="114" customWidth="1"/>
  </cols>
  <sheetData>
    <row r="1" spans="2:10" ht="30" customHeight="1">
      <c r="B1" s="115"/>
      <c r="C1" s="114"/>
      <c r="G1" s="273" t="s">
        <v>398</v>
      </c>
      <c r="H1" s="273"/>
      <c r="I1" s="144"/>
      <c r="J1" s="144"/>
    </row>
    <row r="2" spans="5:6" ht="15">
      <c r="E2" s="189"/>
      <c r="F2" s="189"/>
    </row>
    <row r="4" spans="2:8" ht="15">
      <c r="B4" s="118" t="s">
        <v>2</v>
      </c>
      <c r="C4" s="119">
        <v>104</v>
      </c>
      <c r="D4" s="120"/>
      <c r="E4" s="121" t="s">
        <v>4</v>
      </c>
      <c r="F4" s="122"/>
      <c r="G4" s="123"/>
      <c r="H4" s="123"/>
    </row>
    <row r="5" spans="2:8" ht="15">
      <c r="B5" s="118"/>
      <c r="C5" s="124"/>
      <c r="D5" s="120"/>
      <c r="E5" s="121"/>
      <c r="F5" s="122"/>
      <c r="G5" s="123"/>
      <c r="H5" s="123"/>
    </row>
    <row r="6" spans="1:8" ht="15">
      <c r="A6" s="118"/>
      <c r="C6" s="124"/>
      <c r="D6" s="120"/>
      <c r="E6" s="123"/>
      <c r="F6" s="123"/>
      <c r="G6" s="123"/>
      <c r="H6" s="123"/>
    </row>
    <row r="7" spans="1:8" ht="15">
      <c r="A7" s="125"/>
      <c r="B7" s="125"/>
      <c r="C7" s="126"/>
      <c r="D7" s="127"/>
      <c r="E7" s="128" t="s">
        <v>0</v>
      </c>
      <c r="F7" s="129">
        <f>SUM(H10:H10)</f>
        <v>0</v>
      </c>
      <c r="G7" s="130"/>
      <c r="H7" s="130"/>
    </row>
    <row r="8" spans="1:8" ht="12.75" customHeight="1">
      <c r="A8" s="130"/>
      <c r="B8" s="125"/>
      <c r="C8" s="145"/>
      <c r="D8" s="146"/>
      <c r="E8" s="130"/>
      <c r="F8" s="130"/>
      <c r="G8" s="130"/>
      <c r="H8" s="130"/>
    </row>
    <row r="9" spans="1:8" s="147" customFormat="1" ht="42.75" customHeight="1">
      <c r="A9" s="131" t="s">
        <v>5</v>
      </c>
      <c r="B9" s="131" t="s">
        <v>7</v>
      </c>
      <c r="C9" s="132" t="s">
        <v>6</v>
      </c>
      <c r="D9" s="133"/>
      <c r="E9" s="131" t="s">
        <v>8</v>
      </c>
      <c r="F9" s="131" t="s">
        <v>9</v>
      </c>
      <c r="G9" s="131" t="s">
        <v>10</v>
      </c>
      <c r="H9" s="131" t="s">
        <v>3</v>
      </c>
    </row>
    <row r="10" spans="1:8" s="142" customFormat="1" ht="29.25" customHeight="1">
      <c r="A10" s="148" t="s">
        <v>1</v>
      </c>
      <c r="B10" s="140" t="s">
        <v>234</v>
      </c>
      <c r="C10" s="149">
        <v>40</v>
      </c>
      <c r="D10" s="150" t="s">
        <v>11</v>
      </c>
      <c r="E10" s="151"/>
      <c r="F10" s="151"/>
      <c r="G10" s="152"/>
      <c r="H10" s="153">
        <f>ROUND(ROUND(C10,2)*ROUND(G10,2),2)</f>
        <v>0</v>
      </c>
    </row>
    <row r="13" spans="2:8" ht="15" customHeight="1">
      <c r="B13" s="128" t="s">
        <v>12</v>
      </c>
      <c r="C13" s="288" t="s">
        <v>13</v>
      </c>
      <c r="D13" s="289"/>
      <c r="E13" s="289"/>
      <c r="F13" s="289"/>
      <c r="G13" s="289"/>
      <c r="H13" s="290"/>
    </row>
    <row r="14" spans="2:8" ht="30">
      <c r="B14" s="82" t="s">
        <v>518</v>
      </c>
      <c r="C14" s="280"/>
      <c r="D14" s="281"/>
      <c r="E14" s="281"/>
      <c r="F14" s="281"/>
      <c r="G14" s="281"/>
      <c r="H14" s="281"/>
    </row>
    <row r="15" spans="2:8" ht="15">
      <c r="B15" s="282" t="s">
        <v>470</v>
      </c>
      <c r="C15" s="283"/>
      <c r="D15" s="283"/>
      <c r="E15" s="283"/>
      <c r="F15" s="283"/>
      <c r="G15" s="283"/>
      <c r="H15" s="284"/>
    </row>
    <row r="16" spans="2:8" ht="37.5" customHeight="1">
      <c r="B16" s="285" t="s">
        <v>471</v>
      </c>
      <c r="C16" s="286"/>
      <c r="D16" s="286"/>
      <c r="E16" s="286"/>
      <c r="F16" s="286"/>
      <c r="G16" s="286"/>
      <c r="H16" s="287"/>
    </row>
  </sheetData>
  <sheetProtection/>
  <mergeCells count="6">
    <mergeCell ref="E2:F2"/>
    <mergeCell ref="C13:H13"/>
    <mergeCell ref="C14:H14"/>
    <mergeCell ref="B15:H15"/>
    <mergeCell ref="B16:H16"/>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106.xml><?xml version="1.0" encoding="utf-8"?>
<worksheet xmlns="http://schemas.openxmlformats.org/spreadsheetml/2006/main" xmlns:r="http://schemas.openxmlformats.org/officeDocument/2006/relationships">
  <sheetPr>
    <tabColor theme="0" tint="-0.3499799966812134"/>
    <pageSetUpPr fitToPage="1"/>
  </sheetPr>
  <dimension ref="A1:H16"/>
  <sheetViews>
    <sheetView showGridLines="0" zoomScale="85" zoomScaleNormal="85" zoomScalePageLayoutView="0" workbookViewId="0" topLeftCell="A1">
      <selection activeCell="B21" sqref="B21"/>
    </sheetView>
  </sheetViews>
  <sheetFormatPr defaultColWidth="8.75390625" defaultRowHeight="12.75"/>
  <cols>
    <col min="1" max="1" width="5.875" style="135" customWidth="1"/>
    <col min="2" max="2" width="82.25390625" style="135" customWidth="1"/>
    <col min="3" max="3" width="16.00390625" style="135" customWidth="1"/>
    <col min="4" max="4" width="8.75390625" style="135" customWidth="1"/>
    <col min="5" max="5" width="20.625" style="135" customWidth="1"/>
    <col min="6" max="6" width="24.00390625" style="135" customWidth="1"/>
    <col min="7" max="7" width="19.125" style="135" customWidth="1"/>
    <col min="8" max="8" width="20.875" style="135" customWidth="1"/>
    <col min="9" max="16384" width="8.75390625" style="135" customWidth="1"/>
  </cols>
  <sheetData>
    <row r="1" spans="7:8" ht="35.25" customHeight="1">
      <c r="G1" s="273" t="s">
        <v>398</v>
      </c>
      <c r="H1" s="273"/>
    </row>
    <row r="3" spans="1:8" ht="15">
      <c r="A3" s="114"/>
      <c r="B3" s="114"/>
      <c r="C3" s="117"/>
      <c r="D3" s="116"/>
      <c r="E3" s="114"/>
      <c r="F3" s="114"/>
      <c r="G3" s="114"/>
      <c r="H3" s="114"/>
    </row>
    <row r="4" spans="1:8" ht="15">
      <c r="A4" s="114"/>
      <c r="B4" s="118" t="s">
        <v>2</v>
      </c>
      <c r="C4" s="119">
        <v>105</v>
      </c>
      <c r="D4" s="120"/>
      <c r="E4" s="121" t="s">
        <v>4</v>
      </c>
      <c r="F4" s="122"/>
      <c r="G4" s="123"/>
      <c r="H4" s="123"/>
    </row>
    <row r="5" spans="1:8" ht="15">
      <c r="A5" s="114"/>
      <c r="B5" s="118"/>
      <c r="C5" s="124"/>
      <c r="D5" s="120"/>
      <c r="E5" s="121"/>
      <c r="F5" s="122"/>
      <c r="G5" s="123"/>
      <c r="H5" s="123"/>
    </row>
    <row r="6" spans="1:8" ht="15">
      <c r="A6" s="118"/>
      <c r="B6" s="114"/>
      <c r="C6" s="124"/>
      <c r="D6" s="120"/>
      <c r="E6" s="123"/>
      <c r="F6" s="123"/>
      <c r="G6" s="123"/>
      <c r="H6" s="123"/>
    </row>
    <row r="7" spans="1:8" ht="15">
      <c r="A7" s="125"/>
      <c r="B7" s="125"/>
      <c r="C7" s="126"/>
      <c r="D7" s="127"/>
      <c r="E7" s="128" t="s">
        <v>0</v>
      </c>
      <c r="F7" s="129">
        <f>SUM(H10:H10)</f>
        <v>0</v>
      </c>
      <c r="G7" s="130"/>
      <c r="H7" s="130"/>
    </row>
    <row r="8" spans="1:8" ht="15">
      <c r="A8" s="130"/>
      <c r="B8" s="125"/>
      <c r="C8" s="145"/>
      <c r="D8" s="146"/>
      <c r="E8" s="130"/>
      <c r="F8" s="130"/>
      <c r="G8" s="130"/>
      <c r="H8" s="130"/>
    </row>
    <row r="9" spans="1:8" ht="30">
      <c r="A9" s="131" t="s">
        <v>5</v>
      </c>
      <c r="B9" s="131" t="s">
        <v>7</v>
      </c>
      <c r="C9" s="132" t="s">
        <v>6</v>
      </c>
      <c r="D9" s="133"/>
      <c r="E9" s="131" t="s">
        <v>8</v>
      </c>
      <c r="F9" s="131" t="s">
        <v>9</v>
      </c>
      <c r="G9" s="131" t="s">
        <v>10</v>
      </c>
      <c r="H9" s="131" t="s">
        <v>3</v>
      </c>
    </row>
    <row r="10" spans="1:8" ht="30">
      <c r="A10" s="148" t="s">
        <v>1</v>
      </c>
      <c r="B10" s="140" t="s">
        <v>472</v>
      </c>
      <c r="C10" s="149">
        <v>200</v>
      </c>
      <c r="D10" s="150" t="s">
        <v>11</v>
      </c>
      <c r="E10" s="151"/>
      <c r="F10" s="151"/>
      <c r="G10" s="152"/>
      <c r="H10" s="153">
        <f>ROUND(ROUND(C10,2)*ROUND(G10,2),2)</f>
        <v>0</v>
      </c>
    </row>
    <row r="11" spans="1:8" ht="15">
      <c r="A11" s="114"/>
      <c r="B11" s="114"/>
      <c r="C11" s="117"/>
      <c r="D11" s="116"/>
      <c r="E11" s="114"/>
      <c r="F11" s="114"/>
      <c r="G11" s="114"/>
      <c r="H11" s="114"/>
    </row>
    <row r="12" spans="1:8" ht="15">
      <c r="A12" s="114"/>
      <c r="B12" s="114"/>
      <c r="C12" s="117"/>
      <c r="D12" s="116"/>
      <c r="E12" s="114"/>
      <c r="F12" s="114"/>
      <c r="G12" s="114"/>
      <c r="H12" s="114"/>
    </row>
    <row r="13" spans="1:8" ht="15">
      <c r="A13" s="114"/>
      <c r="B13" s="128" t="s">
        <v>12</v>
      </c>
      <c r="C13" s="277" t="s">
        <v>13</v>
      </c>
      <c r="D13" s="278"/>
      <c r="E13" s="278"/>
      <c r="F13" s="278"/>
      <c r="G13" s="278"/>
      <c r="H13" s="279"/>
    </row>
    <row r="14" spans="1:8" ht="207.75" customHeight="1">
      <c r="A14" s="114"/>
      <c r="B14" s="82" t="s">
        <v>519</v>
      </c>
      <c r="C14" s="280"/>
      <c r="D14" s="281"/>
      <c r="E14" s="281"/>
      <c r="F14" s="281"/>
      <c r="G14" s="281"/>
      <c r="H14" s="281"/>
    </row>
    <row r="15" spans="1:8" ht="15">
      <c r="A15" s="114"/>
      <c r="B15" s="282" t="s">
        <v>14</v>
      </c>
      <c r="C15" s="283"/>
      <c r="D15" s="283"/>
      <c r="E15" s="283"/>
      <c r="F15" s="283"/>
      <c r="G15" s="283"/>
      <c r="H15" s="284"/>
    </row>
    <row r="16" spans="1:8" ht="51.75" customHeight="1">
      <c r="A16" s="114"/>
      <c r="B16" s="285" t="s">
        <v>238</v>
      </c>
      <c r="C16" s="286"/>
      <c r="D16" s="286"/>
      <c r="E16" s="286"/>
      <c r="F16" s="286"/>
      <c r="G16" s="286"/>
      <c r="H16" s="287"/>
    </row>
  </sheetData>
  <sheetProtection/>
  <mergeCells count="5">
    <mergeCell ref="C13:H13"/>
    <mergeCell ref="C14:H14"/>
    <mergeCell ref="B15:H15"/>
    <mergeCell ref="B16:H16"/>
    <mergeCell ref="G1:H1"/>
  </mergeCells>
  <printOptions/>
  <pageMargins left="0.7000000000000001" right="0.7000000000000001" top="0.7500000000000001" bottom="0.7500000000000001" header="0.30000000000000004" footer="0.30000000000000004"/>
  <pageSetup fitToHeight="1" fitToWidth="1" orientation="landscape" paperSize="9" scale="80"/>
  <colBreaks count="1" manualBreakCount="1">
    <brk id="8" max="65535" man="1"/>
  </colBreaks>
</worksheet>
</file>

<file path=xl/worksheets/sheet107.xml><?xml version="1.0" encoding="utf-8"?>
<worksheet xmlns="http://schemas.openxmlformats.org/spreadsheetml/2006/main" xmlns:r="http://schemas.openxmlformats.org/officeDocument/2006/relationships">
  <sheetPr>
    <pageSetUpPr fitToPage="1"/>
  </sheetPr>
  <dimension ref="A1:J14"/>
  <sheetViews>
    <sheetView showGridLines="0" zoomScale="80" zoomScaleNormal="80" zoomScalePageLayoutView="0" workbookViewId="0" topLeftCell="A4">
      <selection activeCell="B20" sqref="B20"/>
    </sheetView>
  </sheetViews>
  <sheetFormatPr defaultColWidth="11.375" defaultRowHeight="12.75"/>
  <cols>
    <col min="1" max="1" width="5.25390625" style="114" customWidth="1"/>
    <col min="2" max="2" width="97.25390625" style="114" customWidth="1"/>
    <col min="3" max="3" width="8.25390625" style="117" customWidth="1"/>
    <col min="4" max="4" width="9.25390625" style="116" customWidth="1"/>
    <col min="5" max="5" width="22.375" style="114" customWidth="1"/>
    <col min="6" max="6" width="21.00390625" style="114" customWidth="1"/>
    <col min="7" max="7" width="14.75390625" style="114" customWidth="1"/>
    <col min="8" max="8" width="18.25390625" style="114" customWidth="1"/>
    <col min="9" max="10" width="14.25390625" style="114" customWidth="1"/>
    <col min="11" max="16384" width="11.375" style="114" customWidth="1"/>
  </cols>
  <sheetData>
    <row r="1" spans="2:10" ht="36.75" customHeight="1">
      <c r="B1" s="115"/>
      <c r="C1" s="114"/>
      <c r="G1" s="273" t="s">
        <v>398</v>
      </c>
      <c r="H1" s="273"/>
      <c r="I1" s="144"/>
      <c r="J1" s="144"/>
    </row>
    <row r="2" spans="5:6" ht="15">
      <c r="E2" s="189"/>
      <c r="F2" s="189"/>
    </row>
    <row r="4" spans="2:8" ht="15">
      <c r="B4" s="118" t="s">
        <v>2</v>
      </c>
      <c r="C4" s="119">
        <v>106</v>
      </c>
      <c r="D4" s="120"/>
      <c r="E4" s="121" t="s">
        <v>4</v>
      </c>
      <c r="F4" s="122"/>
      <c r="G4" s="123"/>
      <c r="H4" s="123"/>
    </row>
    <row r="5" spans="2:8" ht="15">
      <c r="B5" s="118"/>
      <c r="C5" s="124"/>
      <c r="D5" s="120"/>
      <c r="E5" s="121"/>
      <c r="F5" s="122"/>
      <c r="G5" s="123"/>
      <c r="H5" s="123"/>
    </row>
    <row r="6" spans="1:8" ht="15">
      <c r="A6" s="118"/>
      <c r="C6" s="124"/>
      <c r="D6" s="120"/>
      <c r="E6" s="123"/>
      <c r="F6" s="123"/>
      <c r="G6" s="123"/>
      <c r="H6" s="123"/>
    </row>
    <row r="7" spans="1:8" ht="15">
      <c r="A7" s="125"/>
      <c r="B7" s="125"/>
      <c r="C7" s="126"/>
      <c r="D7" s="127"/>
      <c r="E7" s="128" t="s">
        <v>0</v>
      </c>
      <c r="F7" s="129">
        <f>SUM(H10:H10)</f>
        <v>0</v>
      </c>
      <c r="G7" s="130"/>
      <c r="H7" s="130"/>
    </row>
    <row r="8" spans="1:8" ht="15">
      <c r="A8" s="130"/>
      <c r="B8" s="125"/>
      <c r="C8" s="145"/>
      <c r="D8" s="146"/>
      <c r="E8" s="130"/>
      <c r="F8" s="130"/>
      <c r="G8" s="130"/>
      <c r="H8" s="130"/>
    </row>
    <row r="9" spans="1:8" s="147" customFormat="1" ht="45">
      <c r="A9" s="131" t="s">
        <v>5</v>
      </c>
      <c r="B9" s="131" t="s">
        <v>7</v>
      </c>
      <c r="C9" s="132" t="s">
        <v>6</v>
      </c>
      <c r="D9" s="133"/>
      <c r="E9" s="131" t="s">
        <v>8</v>
      </c>
      <c r="F9" s="131" t="s">
        <v>9</v>
      </c>
      <c r="G9" s="131" t="s">
        <v>10</v>
      </c>
      <c r="H9" s="131" t="s">
        <v>3</v>
      </c>
    </row>
    <row r="10" spans="1:8" s="142" customFormat="1" ht="15">
      <c r="A10" s="148" t="s">
        <v>1</v>
      </c>
      <c r="B10" s="140" t="s">
        <v>240</v>
      </c>
      <c r="C10" s="149">
        <v>4</v>
      </c>
      <c r="D10" s="150" t="s">
        <v>11</v>
      </c>
      <c r="E10" s="151"/>
      <c r="F10" s="151"/>
      <c r="G10" s="152"/>
      <c r="H10" s="153">
        <f>ROUND(ROUND(C10,2)*ROUND(G10,2),2)</f>
        <v>0</v>
      </c>
    </row>
    <row r="13" spans="2:8" ht="15">
      <c r="B13" s="128" t="s">
        <v>12</v>
      </c>
      <c r="C13" s="288" t="s">
        <v>13</v>
      </c>
      <c r="D13" s="289"/>
      <c r="E13" s="289"/>
      <c r="F13" s="289"/>
      <c r="G13" s="289"/>
      <c r="H13" s="290"/>
    </row>
    <row r="14" spans="2:8" ht="390">
      <c r="B14" s="82" t="s">
        <v>473</v>
      </c>
      <c r="C14" s="280"/>
      <c r="D14" s="281"/>
      <c r="E14" s="281"/>
      <c r="F14" s="281"/>
      <c r="G14" s="281"/>
      <c r="H14" s="281"/>
    </row>
  </sheetData>
  <sheetProtection/>
  <mergeCells count="4">
    <mergeCell ref="E2:F2"/>
    <mergeCell ref="C13:H13"/>
    <mergeCell ref="C14:H14"/>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11.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1"/>
      <c r="F1" s="211"/>
      <c r="G1" s="223" t="s">
        <v>398</v>
      </c>
      <c r="H1" s="223"/>
    </row>
    <row r="3" spans="2:8" ht="15">
      <c r="B3" s="8" t="s">
        <v>2</v>
      </c>
      <c r="C3" s="9">
        <v>10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35</v>
      </c>
      <c r="C9" s="28">
        <v>300</v>
      </c>
      <c r="D9" s="29" t="s">
        <v>11</v>
      </c>
      <c r="E9" s="30"/>
      <c r="F9" s="30"/>
      <c r="G9" s="31"/>
      <c r="H9" s="32">
        <f>ROUND(ROUND(C9,2)*ROUND(G9,2),2)</f>
        <v>0</v>
      </c>
    </row>
    <row r="12" spans="2:8" ht="15">
      <c r="B12" s="1" t="s">
        <v>12</v>
      </c>
      <c r="C12" s="212" t="s">
        <v>13</v>
      </c>
      <c r="D12" s="213"/>
      <c r="E12" s="213"/>
      <c r="F12" s="213"/>
      <c r="G12" s="213"/>
      <c r="H12" s="214"/>
    </row>
    <row r="13" spans="2:8" ht="150">
      <c r="B13" s="2" t="s">
        <v>236</v>
      </c>
      <c r="C13" s="215"/>
      <c r="D13" s="216"/>
      <c r="E13" s="216"/>
      <c r="F13" s="216"/>
      <c r="G13" s="216"/>
      <c r="H13" s="216"/>
    </row>
    <row r="14" spans="2:8" ht="15">
      <c r="B14" s="217" t="s">
        <v>14</v>
      </c>
      <c r="C14" s="218"/>
      <c r="D14" s="218"/>
      <c r="E14" s="218"/>
      <c r="F14" s="218"/>
      <c r="G14" s="218"/>
      <c r="H14" s="219"/>
    </row>
    <row r="15" spans="2:8" ht="15">
      <c r="B15" s="220" t="s">
        <v>36</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11"/>
      <c r="F1" s="211"/>
      <c r="G1" s="223" t="s">
        <v>398</v>
      </c>
      <c r="H1" s="223"/>
    </row>
    <row r="3" spans="2:8" ht="15">
      <c r="B3" s="8" t="s">
        <v>2</v>
      </c>
      <c r="C3" s="9">
        <v>11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37</v>
      </c>
      <c r="C9" s="76">
        <v>5</v>
      </c>
      <c r="D9" s="29" t="s">
        <v>11</v>
      </c>
      <c r="E9" s="30"/>
      <c r="F9" s="30"/>
      <c r="G9" s="31"/>
      <c r="H9" s="32">
        <f>ROUND(ROUND(C9,2)*ROUND(G9,2),2)</f>
        <v>0</v>
      </c>
    </row>
    <row r="12" spans="2:8" ht="15">
      <c r="B12" s="1" t="s">
        <v>12</v>
      </c>
      <c r="C12" s="212" t="s">
        <v>13</v>
      </c>
      <c r="D12" s="213"/>
      <c r="E12" s="213"/>
      <c r="F12" s="213"/>
      <c r="G12" s="213"/>
      <c r="H12" s="214"/>
    </row>
    <row r="13" spans="2:8" ht="201.75" customHeight="1">
      <c r="B13" s="2" t="s">
        <v>495</v>
      </c>
      <c r="C13" s="215"/>
      <c r="D13" s="216"/>
      <c r="E13" s="216"/>
      <c r="F13" s="216"/>
      <c r="G13" s="216"/>
      <c r="H13" s="216"/>
    </row>
    <row r="14" spans="2:8" ht="15">
      <c r="B14" s="217" t="s">
        <v>14</v>
      </c>
      <c r="C14" s="218"/>
      <c r="D14" s="218"/>
      <c r="E14" s="218"/>
      <c r="F14" s="218"/>
      <c r="G14" s="218"/>
      <c r="H14" s="219"/>
    </row>
    <row r="15" spans="2:8" ht="15">
      <c r="B15" s="220" t="s">
        <v>38</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90" zoomScaleNormal="9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1.5" customHeight="1">
      <c r="E1" s="211"/>
      <c r="F1" s="211"/>
      <c r="G1" s="223" t="s">
        <v>398</v>
      </c>
      <c r="H1" s="223"/>
    </row>
    <row r="3" spans="2:8" ht="15">
      <c r="B3" s="8" t="s">
        <v>2</v>
      </c>
      <c r="C3" s="9">
        <v>12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39</v>
      </c>
      <c r="C9" s="28">
        <v>150</v>
      </c>
      <c r="D9" s="29" t="s">
        <v>11</v>
      </c>
      <c r="E9" s="30"/>
      <c r="F9" s="30"/>
      <c r="G9" s="31"/>
      <c r="H9" s="32">
        <f>ROUND(ROUND(C9,2)*ROUND(G9,2),2)</f>
        <v>0</v>
      </c>
    </row>
    <row r="12" spans="2:8" ht="15">
      <c r="B12" s="1" t="s">
        <v>12</v>
      </c>
      <c r="C12" s="212" t="s">
        <v>13</v>
      </c>
      <c r="D12" s="213"/>
      <c r="E12" s="213"/>
      <c r="F12" s="213"/>
      <c r="G12" s="213"/>
      <c r="H12" s="214"/>
    </row>
    <row r="13" spans="2:8" ht="45">
      <c r="B13" s="2" t="s">
        <v>224</v>
      </c>
      <c r="C13" s="215"/>
      <c r="D13" s="216"/>
      <c r="E13" s="216"/>
      <c r="F13" s="216"/>
      <c r="G13" s="216"/>
      <c r="H13" s="216"/>
    </row>
    <row r="14" spans="2:8" ht="15">
      <c r="B14" s="217" t="s">
        <v>14</v>
      </c>
      <c r="C14" s="218"/>
      <c r="D14" s="218"/>
      <c r="E14" s="218"/>
      <c r="F14" s="218"/>
      <c r="G14" s="218"/>
      <c r="H14" s="219"/>
    </row>
    <row r="15" spans="2:8" ht="15">
      <c r="B15" s="220" t="s">
        <v>40</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160" zoomScaleNormal="160" zoomScaleSheetLayoutView="100" zoomScalePageLayoutView="0" workbookViewId="0" topLeftCell="B3">
      <selection activeCell="B13" sqref="B13"/>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1"/>
      <c r="F1" s="211"/>
      <c r="G1" s="223" t="s">
        <v>398</v>
      </c>
      <c r="H1" s="223"/>
    </row>
    <row r="3" spans="2:8" ht="15">
      <c r="B3" s="8" t="s">
        <v>2</v>
      </c>
      <c r="C3" s="9">
        <v>13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41</v>
      </c>
      <c r="C9" s="28">
        <v>150</v>
      </c>
      <c r="D9" s="29" t="s">
        <v>11</v>
      </c>
      <c r="E9" s="30"/>
      <c r="F9" s="30"/>
      <c r="G9" s="31"/>
      <c r="H9" s="32">
        <f>ROUND(ROUND(C9,2)*ROUND(G9,2),2)</f>
        <v>0</v>
      </c>
    </row>
    <row r="12" spans="2:8" ht="15">
      <c r="B12" s="1" t="s">
        <v>12</v>
      </c>
      <c r="C12" s="212" t="s">
        <v>13</v>
      </c>
      <c r="D12" s="213"/>
      <c r="E12" s="213"/>
      <c r="F12" s="213"/>
      <c r="G12" s="213"/>
      <c r="H12" s="214"/>
    </row>
    <row r="13" spans="2:8" ht="90">
      <c r="B13" s="2" t="s">
        <v>490</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B19" sqref="B19"/>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1"/>
      <c r="F1" s="211"/>
      <c r="G1" s="223" t="s">
        <v>398</v>
      </c>
      <c r="H1" s="223"/>
    </row>
    <row r="3" spans="2:8" ht="15">
      <c r="B3" s="8" t="s">
        <v>2</v>
      </c>
      <c r="C3" s="9">
        <v>14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42</v>
      </c>
      <c r="C9" s="28">
        <v>40</v>
      </c>
      <c r="D9" s="29" t="s">
        <v>11</v>
      </c>
      <c r="E9" s="30"/>
      <c r="F9" s="30"/>
      <c r="G9" s="31"/>
      <c r="H9" s="32">
        <f>ROUND(ROUND(C9,2)*ROUND(G9,2),2)</f>
        <v>0</v>
      </c>
    </row>
    <row r="12" spans="2:8" ht="15">
      <c r="B12" s="1" t="s">
        <v>12</v>
      </c>
      <c r="C12" s="212" t="s">
        <v>13</v>
      </c>
      <c r="D12" s="213"/>
      <c r="E12" s="213"/>
      <c r="F12" s="213"/>
      <c r="G12" s="213"/>
      <c r="H12" s="214"/>
    </row>
    <row r="13" spans="2:8" ht="120">
      <c r="B13" s="2" t="s">
        <v>505</v>
      </c>
      <c r="C13" s="215"/>
      <c r="D13" s="216"/>
      <c r="E13" s="216"/>
      <c r="F13" s="216"/>
      <c r="G13" s="216"/>
      <c r="H13" s="216"/>
    </row>
    <row r="14" spans="2:8" ht="15">
      <c r="B14" s="217" t="s">
        <v>14</v>
      </c>
      <c r="C14" s="218"/>
      <c r="D14" s="218"/>
      <c r="E14" s="218"/>
      <c r="F14" s="218"/>
      <c r="G14" s="218"/>
      <c r="H14" s="219"/>
    </row>
    <row r="15" spans="2:8" ht="15">
      <c r="B15" s="220" t="s">
        <v>43</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B23" sqref="B23"/>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9.25" customHeight="1">
      <c r="E1" s="211"/>
      <c r="F1" s="211"/>
      <c r="G1" s="223" t="s">
        <v>398</v>
      </c>
      <c r="H1" s="223"/>
    </row>
    <row r="3" spans="2:8" ht="15">
      <c r="B3" s="8" t="s">
        <v>2</v>
      </c>
      <c r="C3" s="9">
        <v>15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44</v>
      </c>
      <c r="C9" s="28">
        <v>1500</v>
      </c>
      <c r="D9" s="29" t="s">
        <v>11</v>
      </c>
      <c r="E9" s="30"/>
      <c r="F9" s="30"/>
      <c r="G9" s="31"/>
      <c r="H9" s="32">
        <f>ROUND(ROUND(C9,2)*ROUND(G9,2),2)</f>
        <v>0</v>
      </c>
    </row>
    <row r="12" spans="2:8" ht="15">
      <c r="B12" s="1" t="s">
        <v>12</v>
      </c>
      <c r="C12" s="212" t="s">
        <v>13</v>
      </c>
      <c r="D12" s="213"/>
      <c r="E12" s="213"/>
      <c r="F12" s="213"/>
      <c r="G12" s="213"/>
      <c r="H12" s="214"/>
    </row>
    <row r="13" spans="2:8" ht="120">
      <c r="B13" s="2" t="s">
        <v>506</v>
      </c>
      <c r="C13" s="215"/>
      <c r="D13" s="216"/>
      <c r="E13" s="216"/>
      <c r="F13" s="216"/>
      <c r="G13" s="216"/>
      <c r="H13" s="216"/>
    </row>
    <row r="14" spans="2:8" ht="15">
      <c r="B14" s="217" t="s">
        <v>14</v>
      </c>
      <c r="C14" s="218"/>
      <c r="D14" s="218"/>
      <c r="E14" s="218"/>
      <c r="F14" s="218"/>
      <c r="G14" s="218"/>
      <c r="H14" s="219"/>
    </row>
    <row r="15" spans="2:8" ht="15">
      <c r="B15" s="220" t="s">
        <v>45</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115" zoomScaleNormal="115" zoomScaleSheetLayoutView="100" zoomScalePageLayoutView="0" workbookViewId="0" topLeftCell="A8">
      <selection activeCell="B13" sqref="B13"/>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11"/>
      <c r="F1" s="211"/>
      <c r="G1" s="223" t="s">
        <v>398</v>
      </c>
      <c r="H1" s="223"/>
    </row>
    <row r="3" spans="2:8" ht="15">
      <c r="B3" s="8" t="s">
        <v>2</v>
      </c>
      <c r="C3" s="9">
        <v>16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15">
      <c r="A9" s="26" t="s">
        <v>1</v>
      </c>
      <c r="B9" s="27" t="s">
        <v>46</v>
      </c>
      <c r="C9" s="28">
        <v>400</v>
      </c>
      <c r="D9" s="29" t="s">
        <v>11</v>
      </c>
      <c r="E9" s="30"/>
      <c r="F9" s="30"/>
      <c r="G9" s="31"/>
      <c r="H9" s="32">
        <f>ROUND(ROUND(C9,2)*ROUND(G9,2),2)</f>
        <v>0</v>
      </c>
    </row>
    <row r="12" spans="2:8" ht="15">
      <c r="B12" s="1" t="s">
        <v>12</v>
      </c>
      <c r="C12" s="212" t="s">
        <v>13</v>
      </c>
      <c r="D12" s="213"/>
      <c r="E12" s="213"/>
      <c r="F12" s="213"/>
      <c r="G12" s="213"/>
      <c r="H12" s="214"/>
    </row>
    <row r="13" spans="2:8" ht="246" customHeight="1">
      <c r="B13" s="2" t="s">
        <v>494</v>
      </c>
      <c r="C13" s="215"/>
      <c r="D13" s="216"/>
      <c r="E13" s="216"/>
      <c r="F13" s="216"/>
      <c r="G13" s="216"/>
      <c r="H13" s="216"/>
    </row>
    <row r="14" spans="2:8" ht="15">
      <c r="B14" s="217" t="s">
        <v>14</v>
      </c>
      <c r="C14" s="218"/>
      <c r="D14" s="218"/>
      <c r="E14" s="218"/>
      <c r="F14" s="218"/>
      <c r="G14" s="218"/>
      <c r="H14" s="219"/>
    </row>
    <row r="15" spans="2:8" ht="91.5" customHeight="1">
      <c r="B15" s="220" t="s">
        <v>47</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1">
      <selection activeCell="D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11"/>
      <c r="F1" s="211"/>
      <c r="G1" s="223" t="s">
        <v>398</v>
      </c>
      <c r="H1" s="223"/>
    </row>
    <row r="3" spans="2:8" ht="15">
      <c r="B3" s="8" t="s">
        <v>2</v>
      </c>
      <c r="C3" s="9">
        <v>17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48</v>
      </c>
      <c r="C9" s="28">
        <v>750</v>
      </c>
      <c r="D9" s="29" t="s">
        <v>11</v>
      </c>
      <c r="E9" s="30"/>
      <c r="F9" s="30"/>
      <c r="G9" s="31"/>
      <c r="H9" s="32">
        <f>ROUND(ROUND(C9,2)*ROUND(G9,2),2)</f>
        <v>0</v>
      </c>
    </row>
    <row r="12" spans="2:8" ht="15">
      <c r="B12" s="1" t="s">
        <v>12</v>
      </c>
      <c r="C12" s="212" t="s">
        <v>13</v>
      </c>
      <c r="D12" s="213"/>
      <c r="E12" s="213"/>
      <c r="F12" s="213"/>
      <c r="G12" s="213"/>
      <c r="H12" s="214"/>
    </row>
    <row r="13" spans="2:8" ht="205.5" customHeight="1">
      <c r="B13" s="2" t="s">
        <v>49</v>
      </c>
      <c r="C13" s="215"/>
      <c r="D13" s="216"/>
      <c r="E13" s="216"/>
      <c r="F13" s="216"/>
      <c r="G13" s="216"/>
      <c r="H13" s="216"/>
    </row>
    <row r="14" spans="2:8" ht="15">
      <c r="B14" s="217" t="s">
        <v>14</v>
      </c>
      <c r="C14" s="218"/>
      <c r="D14" s="218"/>
      <c r="E14" s="218"/>
      <c r="F14" s="218"/>
      <c r="G14" s="218"/>
      <c r="H14" s="219"/>
    </row>
    <row r="15" spans="2:8" ht="66" customHeight="1">
      <c r="B15" s="220" t="s">
        <v>50</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B18" sqref="B18"/>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7.75" customHeight="1">
      <c r="E1" s="211"/>
      <c r="F1" s="211"/>
      <c r="G1" s="223" t="s">
        <v>398</v>
      </c>
      <c r="H1" s="223"/>
    </row>
    <row r="3" spans="2:8" ht="15">
      <c r="B3" s="8" t="s">
        <v>2</v>
      </c>
      <c r="C3" s="9">
        <v>18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15">
      <c r="A9" s="26" t="s">
        <v>1</v>
      </c>
      <c r="B9" s="27" t="s">
        <v>51</v>
      </c>
      <c r="C9" s="28">
        <v>500</v>
      </c>
      <c r="D9" s="29" t="s">
        <v>11</v>
      </c>
      <c r="E9" s="30"/>
      <c r="F9" s="30"/>
      <c r="G9" s="31"/>
      <c r="H9" s="32">
        <f>ROUND(ROUND(C9,2)*ROUND(G9,2),2)</f>
        <v>0</v>
      </c>
    </row>
    <row r="12" spans="2:8" ht="15">
      <c r="B12" s="1" t="s">
        <v>12</v>
      </c>
      <c r="C12" s="212" t="s">
        <v>13</v>
      </c>
      <c r="D12" s="213"/>
      <c r="E12" s="213"/>
      <c r="F12" s="213"/>
      <c r="G12" s="213"/>
      <c r="H12" s="214"/>
    </row>
    <row r="13" spans="2:8" ht="90">
      <c r="B13" s="2" t="s">
        <v>507</v>
      </c>
      <c r="C13" s="215"/>
      <c r="D13" s="216"/>
      <c r="E13" s="216"/>
      <c r="F13" s="216"/>
      <c r="G13" s="216"/>
      <c r="H13" s="216"/>
    </row>
    <row r="14" spans="2:8" ht="15">
      <c r="B14" s="217" t="s">
        <v>14</v>
      </c>
      <c r="C14" s="218"/>
      <c r="D14" s="218"/>
      <c r="E14" s="218"/>
      <c r="F14" s="218"/>
      <c r="G14" s="218"/>
      <c r="H14" s="219"/>
    </row>
    <row r="15" spans="2:8" ht="18.75" customHeight="1">
      <c r="B15" s="220" t="s">
        <v>52</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3499799966812134"/>
    <pageSetUpPr fitToPage="1"/>
  </sheetPr>
  <dimension ref="A1:I15"/>
  <sheetViews>
    <sheetView showGridLines="0" zoomScaleSheetLayoutView="80" zoomScalePageLayoutView="0" workbookViewId="0" topLeftCell="A1">
      <selection activeCell="B19" sqref="B19"/>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24.00390625" style="3" customWidth="1"/>
    <col min="9" max="10" width="14.25390625" style="3" customWidth="1"/>
    <col min="11" max="16384" width="11.375" style="3" customWidth="1"/>
  </cols>
  <sheetData>
    <row r="1" spans="5:8" ht="15">
      <c r="E1" s="211"/>
      <c r="F1" s="211"/>
      <c r="G1" s="223" t="s">
        <v>394</v>
      </c>
      <c r="H1" s="223"/>
    </row>
    <row r="2" spans="8:9" ht="15" customHeight="1">
      <c r="H2" s="5" t="s">
        <v>395</v>
      </c>
      <c r="I2" s="78"/>
    </row>
    <row r="3" spans="2:8" ht="15">
      <c r="B3" s="8" t="s">
        <v>2</v>
      </c>
      <c r="C3" s="9">
        <v>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45" t="s">
        <v>5</v>
      </c>
      <c r="B8" s="45" t="s">
        <v>7</v>
      </c>
      <c r="C8" s="79" t="s">
        <v>6</v>
      </c>
      <c r="D8" s="80"/>
      <c r="E8" s="45" t="s">
        <v>8</v>
      </c>
      <c r="F8" s="45" t="s">
        <v>9</v>
      </c>
      <c r="G8" s="45" t="s">
        <v>10</v>
      </c>
      <c r="H8" s="45" t="s">
        <v>3</v>
      </c>
    </row>
    <row r="9" spans="1:8" s="33" customFormat="1" ht="40.5" customHeight="1">
      <c r="A9" s="26" t="s">
        <v>1</v>
      </c>
      <c r="B9" s="27" t="s">
        <v>18</v>
      </c>
      <c r="C9" s="28">
        <v>200</v>
      </c>
      <c r="D9" s="29" t="s">
        <v>11</v>
      </c>
      <c r="E9" s="30"/>
      <c r="F9" s="30"/>
      <c r="G9" s="31"/>
      <c r="H9" s="32">
        <f>ROUND(ROUND(C9,2)*ROUND(G9,2),2)</f>
        <v>0</v>
      </c>
    </row>
    <row r="12" spans="2:8" ht="19.5" customHeight="1">
      <c r="B12" s="1" t="s">
        <v>12</v>
      </c>
      <c r="C12" s="212" t="s">
        <v>13</v>
      </c>
      <c r="D12" s="213"/>
      <c r="E12" s="213"/>
      <c r="F12" s="213"/>
      <c r="G12" s="213"/>
      <c r="H12" s="214"/>
    </row>
    <row r="13" spans="2:8" ht="151.5" customHeight="1">
      <c r="B13" s="2" t="s">
        <v>19</v>
      </c>
      <c r="C13" s="215"/>
      <c r="D13" s="216"/>
      <c r="E13" s="216"/>
      <c r="F13" s="216"/>
      <c r="G13" s="216"/>
      <c r="H13" s="216"/>
    </row>
    <row r="14" spans="2:8" ht="15">
      <c r="B14" s="217" t="s">
        <v>14</v>
      </c>
      <c r="C14" s="218"/>
      <c r="D14" s="218"/>
      <c r="E14" s="218"/>
      <c r="F14" s="218"/>
      <c r="G14" s="218"/>
      <c r="H14" s="219"/>
    </row>
    <row r="15" spans="2:8" ht="48.75" customHeight="1">
      <c r="B15" s="220" t="s">
        <v>21</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1"/>
      <c r="F1" s="211"/>
      <c r="G1" s="223" t="s">
        <v>398</v>
      </c>
      <c r="H1" s="223"/>
    </row>
    <row r="3" spans="2:8" ht="15">
      <c r="B3" s="8" t="s">
        <v>2</v>
      </c>
      <c r="C3" s="9">
        <v>19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53</v>
      </c>
      <c r="C9" s="28">
        <v>40</v>
      </c>
      <c r="D9" s="29" t="s">
        <v>11</v>
      </c>
      <c r="E9" s="30"/>
      <c r="F9" s="30"/>
      <c r="G9" s="31"/>
      <c r="H9" s="32">
        <f>ROUND(ROUND(C9,2)*ROUND(G9,2),2)</f>
        <v>0</v>
      </c>
    </row>
    <row r="12" spans="2:8" ht="15">
      <c r="B12" s="1" t="s">
        <v>12</v>
      </c>
      <c r="C12" s="212" t="s">
        <v>13</v>
      </c>
      <c r="D12" s="213"/>
      <c r="E12" s="213"/>
      <c r="F12" s="213"/>
      <c r="G12" s="213"/>
      <c r="H12" s="214"/>
    </row>
    <row r="13" spans="2:8" ht="94.5" customHeight="1">
      <c r="B13" s="2" t="s">
        <v>54</v>
      </c>
      <c r="C13" s="215"/>
      <c r="D13" s="216"/>
      <c r="E13" s="216"/>
      <c r="F13" s="216"/>
      <c r="G13" s="216"/>
      <c r="H13" s="216"/>
    </row>
    <row r="14" spans="2:8" ht="15">
      <c r="B14" s="217" t="s">
        <v>14</v>
      </c>
      <c r="C14" s="218"/>
      <c r="D14" s="218"/>
      <c r="E14" s="218"/>
      <c r="F14" s="218"/>
      <c r="G14" s="218"/>
      <c r="H14" s="219"/>
    </row>
    <row r="15" spans="2:8" ht="18.75" customHeight="1">
      <c r="B15" s="220" t="s">
        <v>55</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115" zoomScaleNormal="115" zoomScaleSheetLayoutView="100" zoomScalePageLayoutView="0" workbookViewId="0" topLeftCell="A7">
      <selection activeCell="B14" sqref="B1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41.25" customHeight="1">
      <c r="E1" s="211"/>
      <c r="F1" s="211"/>
      <c r="G1" s="223" t="s">
        <v>398</v>
      </c>
      <c r="H1" s="223"/>
    </row>
    <row r="3" spans="2:8" ht="15">
      <c r="B3" s="8" t="s">
        <v>2</v>
      </c>
      <c r="C3" s="9">
        <v>20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6.25" customHeight="1">
      <c r="A9" s="26" t="s">
        <v>1</v>
      </c>
      <c r="B9" s="27" t="s">
        <v>56</v>
      </c>
      <c r="C9" s="28">
        <v>75</v>
      </c>
      <c r="D9" s="29" t="s">
        <v>11</v>
      </c>
      <c r="E9" s="30"/>
      <c r="F9" s="30"/>
      <c r="G9" s="31"/>
      <c r="H9" s="32">
        <f>ROUND(ROUND(C9,2)*ROUND(G9,2),2)</f>
        <v>0</v>
      </c>
    </row>
    <row r="12" spans="2:8" ht="15">
      <c r="B12" s="1" t="s">
        <v>12</v>
      </c>
      <c r="C12" s="212" t="s">
        <v>13</v>
      </c>
      <c r="D12" s="213"/>
      <c r="E12" s="213"/>
      <c r="F12" s="213"/>
      <c r="G12" s="213"/>
      <c r="H12" s="214"/>
    </row>
    <row r="13" spans="2:8" ht="126.75" customHeight="1">
      <c r="B13" s="2" t="s">
        <v>482</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115" zoomScaleNormal="115" zoomScaleSheetLayoutView="100" zoomScalePageLayoutView="0" workbookViewId="0" topLeftCell="A9">
      <selection activeCell="I13" sqref="I13"/>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11"/>
      <c r="F1" s="211"/>
      <c r="G1" s="223" t="s">
        <v>398</v>
      </c>
      <c r="H1" s="223"/>
    </row>
    <row r="3" spans="2:8" ht="15">
      <c r="B3" s="8" t="s">
        <v>2</v>
      </c>
      <c r="C3" s="9">
        <v>21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57</v>
      </c>
      <c r="C9" s="28">
        <v>75</v>
      </c>
      <c r="D9" s="29" t="s">
        <v>11</v>
      </c>
      <c r="E9" s="30"/>
      <c r="F9" s="30"/>
      <c r="G9" s="31"/>
      <c r="H9" s="32">
        <f>ROUND(ROUND(C9,2)*ROUND(G9,2),2)</f>
        <v>0</v>
      </c>
    </row>
    <row r="12" spans="2:8" ht="12.75" customHeight="1">
      <c r="B12" s="1" t="s">
        <v>12</v>
      </c>
      <c r="C12" s="212" t="s">
        <v>13</v>
      </c>
      <c r="D12" s="213"/>
      <c r="E12" s="213"/>
      <c r="F12" s="213"/>
      <c r="G12" s="213"/>
      <c r="H12" s="214"/>
    </row>
    <row r="13" spans="2:8" ht="389.25" customHeight="1">
      <c r="B13" s="2" t="s">
        <v>483</v>
      </c>
      <c r="C13" s="215"/>
      <c r="D13" s="216"/>
      <c r="E13" s="216"/>
      <c r="F13" s="216"/>
      <c r="G13" s="216"/>
      <c r="H13" s="216"/>
    </row>
    <row r="14" spans="2:8" ht="15">
      <c r="B14" s="217" t="s">
        <v>14</v>
      </c>
      <c r="C14" s="218"/>
      <c r="D14" s="218"/>
      <c r="E14" s="218"/>
      <c r="F14" s="218"/>
      <c r="G14" s="218"/>
      <c r="H14" s="219"/>
    </row>
    <row r="15" spans="2:8" ht="15">
      <c r="B15" s="220" t="s">
        <v>25</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Width="0" fitToHeight="1" horizontalDpi="600" verticalDpi="600" orientation="landscape" paperSize="9" scale="68"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11"/>
      <c r="F1" s="211"/>
      <c r="G1" s="223" t="s">
        <v>398</v>
      </c>
      <c r="H1" s="223"/>
    </row>
    <row r="3" spans="2:8" ht="15">
      <c r="B3" s="8" t="s">
        <v>2</v>
      </c>
      <c r="C3" s="9">
        <v>22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58</v>
      </c>
      <c r="C9" s="28">
        <v>2500</v>
      </c>
      <c r="D9" s="29" t="s">
        <v>11</v>
      </c>
      <c r="E9" s="30"/>
      <c r="F9" s="30"/>
      <c r="G9" s="31"/>
      <c r="H9" s="32">
        <f>ROUND(ROUND(C9,2)*ROUND(G9,2),2)</f>
        <v>0</v>
      </c>
    </row>
    <row r="12" spans="2:8" ht="15">
      <c r="B12" s="1" t="s">
        <v>12</v>
      </c>
      <c r="C12" s="212" t="s">
        <v>13</v>
      </c>
      <c r="D12" s="213"/>
      <c r="E12" s="213"/>
      <c r="F12" s="213"/>
      <c r="G12" s="213"/>
      <c r="H12" s="214"/>
    </row>
    <row r="13" spans="2:8" ht="98.25" customHeight="1">
      <c r="B13" s="2" t="s">
        <v>59</v>
      </c>
      <c r="C13" s="215"/>
      <c r="D13" s="216"/>
      <c r="E13" s="216"/>
      <c r="F13" s="216"/>
      <c r="G13" s="216"/>
      <c r="H13" s="216"/>
    </row>
    <row r="14" spans="2:8" ht="15">
      <c r="B14" s="217" t="s">
        <v>14</v>
      </c>
      <c r="C14" s="218"/>
      <c r="D14" s="218"/>
      <c r="E14" s="218"/>
      <c r="F14" s="218"/>
      <c r="G14" s="218"/>
      <c r="H14" s="219"/>
    </row>
    <row r="15" spans="2:8" ht="83.25" customHeight="1">
      <c r="B15" s="220" t="s">
        <v>60</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11"/>
      <c r="F1" s="211"/>
      <c r="G1" s="223" t="s">
        <v>398</v>
      </c>
      <c r="H1" s="223"/>
    </row>
    <row r="3" spans="2:8" ht="15">
      <c r="B3" s="8" t="s">
        <v>2</v>
      </c>
      <c r="C3" s="9">
        <v>23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61</v>
      </c>
      <c r="C9" s="28">
        <v>600</v>
      </c>
      <c r="D9" s="29" t="s">
        <v>11</v>
      </c>
      <c r="E9" s="30"/>
      <c r="F9" s="30"/>
      <c r="G9" s="31"/>
      <c r="H9" s="32">
        <f>ROUND(ROUND(C9,2)*ROUND(G9,2),2)</f>
        <v>0</v>
      </c>
    </row>
    <row r="12" spans="2:8" ht="15" customHeight="1">
      <c r="B12" s="1" t="s">
        <v>12</v>
      </c>
      <c r="C12" s="212" t="s">
        <v>13</v>
      </c>
      <c r="D12" s="213"/>
      <c r="E12" s="213"/>
      <c r="F12" s="213"/>
      <c r="G12" s="213"/>
      <c r="H12" s="214"/>
    </row>
    <row r="13" spans="2:8" ht="150.75" customHeight="1">
      <c r="B13" s="2" t="s">
        <v>62</v>
      </c>
      <c r="C13" s="215"/>
      <c r="D13" s="216"/>
      <c r="E13" s="216"/>
      <c r="F13" s="216"/>
      <c r="G13" s="216"/>
      <c r="H13" s="216"/>
    </row>
    <row r="14" spans="2:8" ht="15">
      <c r="B14" s="217" t="s">
        <v>14</v>
      </c>
      <c r="C14" s="218"/>
      <c r="D14" s="218"/>
      <c r="E14" s="218"/>
      <c r="F14" s="218"/>
      <c r="G14" s="218"/>
      <c r="H14" s="219"/>
    </row>
    <row r="15" spans="2:8" ht="54.75" customHeight="1">
      <c r="B15" s="220" t="s">
        <v>63</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8.25" customHeight="1">
      <c r="E1" s="211"/>
      <c r="F1" s="211"/>
      <c r="G1" s="223" t="s">
        <v>398</v>
      </c>
      <c r="H1" s="223"/>
    </row>
    <row r="3" spans="2:8" ht="15">
      <c r="B3" s="8" t="s">
        <v>2</v>
      </c>
      <c r="C3" s="9">
        <v>24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65</v>
      </c>
      <c r="C9" s="28">
        <v>350</v>
      </c>
      <c r="D9" s="29" t="s">
        <v>11</v>
      </c>
      <c r="E9" s="30"/>
      <c r="F9" s="30"/>
      <c r="G9" s="31"/>
      <c r="H9" s="32">
        <f>ROUND(ROUND(C9,2)*ROUND(G9,2),2)</f>
        <v>0</v>
      </c>
    </row>
    <row r="12" spans="2:8" ht="26.25" customHeight="1">
      <c r="B12" s="1" t="s">
        <v>12</v>
      </c>
      <c r="C12" s="212" t="s">
        <v>13</v>
      </c>
      <c r="D12" s="213"/>
      <c r="E12" s="213"/>
      <c r="F12" s="213"/>
      <c r="G12" s="213"/>
      <c r="H12" s="214"/>
    </row>
    <row r="13" spans="2:8" ht="113.25" customHeight="1">
      <c r="B13" s="2" t="s">
        <v>64</v>
      </c>
      <c r="C13" s="215"/>
      <c r="D13" s="216"/>
      <c r="E13" s="216"/>
      <c r="F13" s="216"/>
      <c r="G13" s="216"/>
      <c r="H13" s="216"/>
    </row>
    <row r="14" spans="2:8" ht="28.5" customHeight="1">
      <c r="B14" s="217" t="s">
        <v>14</v>
      </c>
      <c r="C14" s="218"/>
      <c r="D14" s="218"/>
      <c r="E14" s="218"/>
      <c r="F14" s="218"/>
      <c r="G14" s="218"/>
      <c r="H14" s="219"/>
    </row>
    <row r="15" spans="2:8" ht="37.5" customHeight="1">
      <c r="B15" s="220" t="s">
        <v>67</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F6" sqref="F6"/>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11"/>
      <c r="F1" s="211"/>
      <c r="G1" s="223" t="s">
        <v>398</v>
      </c>
      <c r="H1" s="223"/>
    </row>
    <row r="3" spans="2:8" ht="15">
      <c r="B3" s="8" t="s">
        <v>2</v>
      </c>
      <c r="C3" s="9">
        <v>25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17</v>
      </c>
      <c r="C9" s="28">
        <v>200</v>
      </c>
      <c r="D9" s="29" t="s">
        <v>11</v>
      </c>
      <c r="E9" s="30"/>
      <c r="F9" s="30"/>
      <c r="G9" s="31"/>
      <c r="H9" s="32">
        <f>ROUND(ROUND(C9,2)*ROUND(G9,2),2)</f>
        <v>0</v>
      </c>
    </row>
    <row r="12" spans="2:8" ht="15" customHeight="1">
      <c r="B12" s="1" t="s">
        <v>12</v>
      </c>
      <c r="C12" s="212" t="s">
        <v>13</v>
      </c>
      <c r="D12" s="213"/>
      <c r="E12" s="213"/>
      <c r="F12" s="213"/>
      <c r="G12" s="213"/>
      <c r="H12" s="214"/>
    </row>
    <row r="13" spans="2:8" ht="129.75" customHeight="1">
      <c r="B13" s="2" t="s">
        <v>68</v>
      </c>
      <c r="C13" s="215"/>
      <c r="D13" s="216"/>
      <c r="E13" s="216"/>
      <c r="F13" s="216"/>
      <c r="G13" s="216"/>
      <c r="H13" s="216"/>
    </row>
    <row r="14" spans="2:8" ht="15">
      <c r="B14" s="217" t="s">
        <v>14</v>
      </c>
      <c r="C14" s="218"/>
      <c r="D14" s="218"/>
      <c r="E14" s="218"/>
      <c r="F14" s="218"/>
      <c r="G14" s="218"/>
      <c r="H14" s="219"/>
    </row>
    <row r="15" spans="2:8" ht="37.5" customHeight="1">
      <c r="B15" s="220" t="s">
        <v>66</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1.5" customHeight="1">
      <c r="E1" s="211"/>
      <c r="F1" s="211"/>
      <c r="G1" s="223" t="s">
        <v>398</v>
      </c>
      <c r="H1" s="223"/>
    </row>
    <row r="3" spans="2:8" ht="15">
      <c r="B3" s="8" t="s">
        <v>2</v>
      </c>
      <c r="C3" s="9">
        <v>26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69</v>
      </c>
      <c r="C9" s="28">
        <v>500</v>
      </c>
      <c r="D9" s="29" t="s">
        <v>11</v>
      </c>
      <c r="E9" s="30"/>
      <c r="F9" s="30"/>
      <c r="G9" s="31"/>
      <c r="H9" s="32">
        <f>ROUND(ROUND(C9,2)*ROUND(G9,2),2)</f>
        <v>0</v>
      </c>
    </row>
    <row r="12" spans="2:8" ht="15" customHeight="1">
      <c r="B12" s="1" t="s">
        <v>12</v>
      </c>
      <c r="C12" s="212" t="s">
        <v>13</v>
      </c>
      <c r="D12" s="213"/>
      <c r="E12" s="213"/>
      <c r="F12" s="213"/>
      <c r="G12" s="213"/>
      <c r="H12" s="214"/>
    </row>
    <row r="13" spans="2:8" ht="99.75" customHeight="1">
      <c r="B13" s="2" t="s">
        <v>70</v>
      </c>
      <c r="C13" s="215"/>
      <c r="D13" s="216"/>
      <c r="E13" s="216"/>
      <c r="F13" s="216"/>
      <c r="G13" s="216"/>
      <c r="H13" s="216"/>
    </row>
    <row r="14" spans="2:8" ht="15">
      <c r="B14" s="217" t="s">
        <v>14</v>
      </c>
      <c r="C14" s="218"/>
      <c r="D14" s="218"/>
      <c r="E14" s="218"/>
      <c r="F14" s="218"/>
      <c r="G14" s="218"/>
      <c r="H14" s="219"/>
    </row>
    <row r="15" spans="2:8" ht="69.75" customHeight="1">
      <c r="B15" s="220" t="s">
        <v>71</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E21" sqref="E21"/>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 customHeight="1">
      <c r="E1" s="211"/>
      <c r="F1" s="211"/>
      <c r="G1" s="223" t="s">
        <v>398</v>
      </c>
      <c r="H1" s="223"/>
    </row>
    <row r="3" spans="2:8" ht="15">
      <c r="B3" s="8" t="s">
        <v>2</v>
      </c>
      <c r="C3" s="9">
        <v>27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72</v>
      </c>
      <c r="C9" s="28">
        <v>2000</v>
      </c>
      <c r="D9" s="29" t="s">
        <v>11</v>
      </c>
      <c r="E9" s="30"/>
      <c r="F9" s="30"/>
      <c r="G9" s="31"/>
      <c r="H9" s="32">
        <f>ROUND(ROUND(C9,2)*ROUND(G9,2),2)</f>
        <v>0</v>
      </c>
    </row>
    <row r="12" spans="2:8" ht="15" customHeight="1">
      <c r="B12" s="1" t="s">
        <v>12</v>
      </c>
      <c r="C12" s="212" t="s">
        <v>13</v>
      </c>
      <c r="D12" s="213"/>
      <c r="E12" s="213"/>
      <c r="F12" s="213"/>
      <c r="G12" s="213"/>
      <c r="H12" s="214"/>
    </row>
    <row r="13" spans="2:8" ht="194.25" customHeight="1">
      <c r="B13" s="2" t="s">
        <v>508</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SheetLayoutView="100" zoomScalePageLayoutView="0" workbookViewId="0" topLeftCell="A1">
      <selection activeCell="B21" sqref="B21"/>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1"/>
      <c r="F1" s="211"/>
      <c r="G1" s="223" t="s">
        <v>398</v>
      </c>
      <c r="H1" s="223"/>
    </row>
    <row r="3" spans="2:8" ht="15">
      <c r="B3" s="8" t="s">
        <v>2</v>
      </c>
      <c r="C3" s="9">
        <v>28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73</v>
      </c>
      <c r="C9" s="28">
        <v>500</v>
      </c>
      <c r="D9" s="29" t="s">
        <v>11</v>
      </c>
      <c r="E9" s="30"/>
      <c r="F9" s="30"/>
      <c r="G9" s="31"/>
      <c r="H9" s="32">
        <f>ROUND(ROUND(C9,2)*ROUND(G9,2),2)</f>
        <v>0</v>
      </c>
    </row>
    <row r="12" spans="2:8" ht="15" customHeight="1">
      <c r="B12" s="1" t="s">
        <v>12</v>
      </c>
      <c r="C12" s="212" t="s">
        <v>13</v>
      </c>
      <c r="D12" s="213"/>
      <c r="E12" s="213"/>
      <c r="F12" s="213"/>
      <c r="G12" s="213"/>
      <c r="H12" s="214"/>
    </row>
    <row r="13" spans="2:8" ht="134.25" customHeight="1">
      <c r="B13" s="2" t="s">
        <v>509</v>
      </c>
      <c r="C13" s="215"/>
      <c r="D13" s="216"/>
      <c r="E13" s="216"/>
      <c r="F13" s="216"/>
      <c r="G13" s="216"/>
      <c r="H13" s="216"/>
    </row>
    <row r="14" spans="2:8" ht="15">
      <c r="B14" s="217" t="s">
        <v>14</v>
      </c>
      <c r="C14" s="218"/>
      <c r="D14" s="218"/>
      <c r="E14" s="218"/>
      <c r="F14" s="218"/>
      <c r="G14" s="218"/>
      <c r="H14" s="219"/>
    </row>
    <row r="15" spans="2:8" ht="49.5" customHeight="1">
      <c r="B15" s="220" t="s">
        <v>74</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130" zoomScaleNormal="130" zoomScaleSheetLayoutView="8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25.875" style="3" customWidth="1"/>
    <col min="9" max="10" width="14.25390625" style="3" customWidth="1"/>
    <col min="11" max="16384" width="11.375" style="3" customWidth="1"/>
  </cols>
  <sheetData>
    <row r="1" spans="5:8" ht="15">
      <c r="E1" s="211"/>
      <c r="F1" s="211"/>
      <c r="G1" s="223" t="s">
        <v>394</v>
      </c>
      <c r="H1" s="223"/>
    </row>
    <row r="2" ht="15">
      <c r="H2" s="5" t="s">
        <v>395</v>
      </c>
    </row>
    <row r="3" spans="2:8" ht="15">
      <c r="B3" s="8" t="s">
        <v>2</v>
      </c>
      <c r="C3" s="9">
        <v>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45" t="s">
        <v>5</v>
      </c>
      <c r="B8" s="45" t="s">
        <v>7</v>
      </c>
      <c r="C8" s="79" t="s">
        <v>6</v>
      </c>
      <c r="D8" s="80"/>
      <c r="E8" s="45" t="s">
        <v>8</v>
      </c>
      <c r="F8" s="45" t="s">
        <v>9</v>
      </c>
      <c r="G8" s="45" t="s">
        <v>10</v>
      </c>
      <c r="H8" s="45" t="s">
        <v>3</v>
      </c>
    </row>
    <row r="9" spans="1:8" s="33" customFormat="1" ht="29.25" customHeight="1">
      <c r="A9" s="26" t="s">
        <v>1</v>
      </c>
      <c r="B9" s="27" t="s">
        <v>15</v>
      </c>
      <c r="C9" s="28">
        <v>900</v>
      </c>
      <c r="D9" s="29" t="s">
        <v>11</v>
      </c>
      <c r="E9" s="30"/>
      <c r="F9" s="30"/>
      <c r="G9" s="31"/>
      <c r="H9" s="32">
        <f>ROUND(ROUND(C9,2)*ROUND(G9,2),2)</f>
        <v>0</v>
      </c>
    </row>
    <row r="12" spans="2:8" ht="15" customHeight="1">
      <c r="B12" s="1" t="s">
        <v>12</v>
      </c>
      <c r="C12" s="212" t="s">
        <v>13</v>
      </c>
      <c r="D12" s="213"/>
      <c r="E12" s="213"/>
      <c r="F12" s="213"/>
      <c r="G12" s="213"/>
      <c r="H12" s="214"/>
    </row>
    <row r="13" spans="2:8" ht="189" customHeight="1">
      <c r="B13" s="2" t="s">
        <v>20</v>
      </c>
      <c r="C13" s="215"/>
      <c r="D13" s="216"/>
      <c r="E13" s="216"/>
      <c r="F13" s="216"/>
      <c r="G13" s="216"/>
      <c r="H13" s="216"/>
    </row>
    <row r="14" spans="2:8" ht="15">
      <c r="B14" s="217" t="s">
        <v>14</v>
      </c>
      <c r="C14" s="218"/>
      <c r="D14" s="218"/>
      <c r="E14" s="218"/>
      <c r="F14" s="218"/>
      <c r="G14" s="218"/>
      <c r="H14" s="219"/>
    </row>
    <row r="15" spans="2:8" ht="57.75" customHeight="1">
      <c r="B15" s="220" t="s">
        <v>22</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1"/>
      <c r="F1" s="211"/>
      <c r="G1" s="223" t="s">
        <v>398</v>
      </c>
      <c r="H1" s="223"/>
    </row>
    <row r="3" spans="2:8" ht="15">
      <c r="B3" s="8" t="s">
        <v>2</v>
      </c>
      <c r="C3" s="9">
        <v>29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75</v>
      </c>
      <c r="C9" s="28">
        <v>300</v>
      </c>
      <c r="D9" s="29" t="s">
        <v>11</v>
      </c>
      <c r="E9" s="30"/>
      <c r="F9" s="30"/>
      <c r="G9" s="31"/>
      <c r="H9" s="32">
        <f>ROUND(ROUND(C9,2)*ROUND(G9,2),2)</f>
        <v>0</v>
      </c>
    </row>
    <row r="12" spans="2:8" ht="15" customHeight="1">
      <c r="B12" s="1" t="s">
        <v>12</v>
      </c>
      <c r="C12" s="212" t="s">
        <v>13</v>
      </c>
      <c r="D12" s="213"/>
      <c r="E12" s="213"/>
      <c r="F12" s="213"/>
      <c r="G12" s="213"/>
      <c r="H12" s="214"/>
    </row>
    <row r="13" spans="2:8" ht="115.5" customHeight="1">
      <c r="B13" s="2" t="s">
        <v>76</v>
      </c>
      <c r="C13" s="215"/>
      <c r="D13" s="216"/>
      <c r="E13" s="216"/>
      <c r="F13" s="216"/>
      <c r="G13" s="216"/>
      <c r="H13" s="216"/>
    </row>
    <row r="14" spans="2:8" ht="15">
      <c r="B14" s="217" t="s">
        <v>14</v>
      </c>
      <c r="C14" s="218"/>
      <c r="D14" s="218"/>
      <c r="E14" s="218"/>
      <c r="F14" s="218"/>
      <c r="G14" s="218"/>
      <c r="H14" s="219"/>
    </row>
    <row r="15" spans="2:8" ht="36.75" customHeight="1">
      <c r="B15" s="220" t="s">
        <v>77</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B23" sqref="B23"/>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1"/>
      <c r="F1" s="211"/>
      <c r="G1" s="223" t="s">
        <v>398</v>
      </c>
      <c r="H1" s="223"/>
    </row>
    <row r="3" spans="2:8" ht="15">
      <c r="B3" s="8" t="s">
        <v>2</v>
      </c>
      <c r="C3" s="9">
        <v>30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15">
      <c r="A9" s="26" t="s">
        <v>1</v>
      </c>
      <c r="B9" s="27" t="s">
        <v>78</v>
      </c>
      <c r="C9" s="28">
        <v>40</v>
      </c>
      <c r="D9" s="29" t="s">
        <v>11</v>
      </c>
      <c r="E9" s="30"/>
      <c r="F9" s="30"/>
      <c r="G9" s="31"/>
      <c r="H9" s="32">
        <f>ROUND(ROUND(C9,2)*ROUND(G9,2),2)</f>
        <v>0</v>
      </c>
    </row>
    <row r="12" spans="2:8" ht="15" customHeight="1">
      <c r="B12" s="1" t="s">
        <v>12</v>
      </c>
      <c r="C12" s="212" t="s">
        <v>13</v>
      </c>
      <c r="D12" s="213"/>
      <c r="E12" s="213"/>
      <c r="F12" s="213"/>
      <c r="G12" s="213"/>
      <c r="H12" s="214"/>
    </row>
    <row r="13" spans="2:8" ht="109.5" customHeight="1">
      <c r="B13" s="2" t="s">
        <v>484</v>
      </c>
      <c r="C13" s="215"/>
      <c r="D13" s="216"/>
      <c r="E13" s="216"/>
      <c r="F13" s="216"/>
      <c r="G13" s="216"/>
      <c r="H13" s="216"/>
    </row>
    <row r="14" spans="2:8" ht="15">
      <c r="B14" s="217" t="s">
        <v>14</v>
      </c>
      <c r="C14" s="218"/>
      <c r="D14" s="218"/>
      <c r="E14" s="218"/>
      <c r="F14" s="218"/>
      <c r="G14" s="218"/>
      <c r="H14" s="219"/>
    </row>
    <row r="15" spans="2:8" ht="21" customHeight="1">
      <c r="B15" s="220" t="s">
        <v>79</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B27" sqref="B27"/>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9" customHeight="1">
      <c r="E1" s="211"/>
      <c r="F1" s="211"/>
      <c r="G1" s="223" t="s">
        <v>398</v>
      </c>
      <c r="H1" s="223"/>
    </row>
    <row r="3" spans="2:8" ht="15">
      <c r="B3" s="8" t="s">
        <v>2</v>
      </c>
      <c r="C3" s="9">
        <v>31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80</v>
      </c>
      <c r="C9" s="28">
        <v>2000</v>
      </c>
      <c r="D9" s="29" t="s">
        <v>11</v>
      </c>
      <c r="E9" s="30"/>
      <c r="F9" s="30"/>
      <c r="G9" s="31"/>
      <c r="H9" s="32">
        <f>ROUND(ROUND(C9,2)*ROUND(G9,2),2)</f>
        <v>0</v>
      </c>
    </row>
    <row r="12" spans="2:8" ht="15" customHeight="1">
      <c r="B12" s="1" t="s">
        <v>12</v>
      </c>
      <c r="C12" s="212" t="s">
        <v>13</v>
      </c>
      <c r="D12" s="213"/>
      <c r="E12" s="213"/>
      <c r="F12" s="213"/>
      <c r="G12" s="213"/>
      <c r="H12" s="214"/>
    </row>
    <row r="13" spans="2:8" ht="180">
      <c r="B13" s="82" t="s">
        <v>510</v>
      </c>
      <c r="C13" s="215"/>
      <c r="D13" s="216"/>
      <c r="E13" s="216"/>
      <c r="F13" s="216"/>
      <c r="G13" s="216"/>
      <c r="H13" s="216"/>
    </row>
    <row r="14" spans="2:8" ht="15">
      <c r="B14" s="217" t="s">
        <v>14</v>
      </c>
      <c r="C14" s="218"/>
      <c r="D14" s="218"/>
      <c r="E14" s="218"/>
      <c r="F14" s="218"/>
      <c r="G14" s="218"/>
      <c r="H14" s="219"/>
    </row>
    <row r="15" spans="2:8" ht="37.5" customHeight="1">
      <c r="B15" s="220" t="s">
        <v>81</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5" zoomScaleNormal="85"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9.25" customHeight="1">
      <c r="E1" s="211"/>
      <c r="F1" s="211"/>
      <c r="G1" s="223" t="s">
        <v>398</v>
      </c>
      <c r="H1" s="223"/>
    </row>
    <row r="3" spans="2:8" ht="15">
      <c r="B3" s="8" t="s">
        <v>2</v>
      </c>
      <c r="C3" s="9">
        <v>32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45" t="s">
        <v>5</v>
      </c>
      <c r="B8" s="45" t="s">
        <v>7</v>
      </c>
      <c r="C8" s="79" t="s">
        <v>6</v>
      </c>
      <c r="D8" s="80"/>
      <c r="E8" s="45" t="s">
        <v>8</v>
      </c>
      <c r="F8" s="45" t="s">
        <v>9</v>
      </c>
      <c r="G8" s="45" t="s">
        <v>10</v>
      </c>
      <c r="H8" s="45" t="s">
        <v>3</v>
      </c>
    </row>
    <row r="9" spans="1:8" s="33" customFormat="1" ht="29.25" customHeight="1">
      <c r="A9" s="26" t="s">
        <v>1</v>
      </c>
      <c r="B9" s="27" t="s">
        <v>82</v>
      </c>
      <c r="C9" s="28">
        <v>100</v>
      </c>
      <c r="D9" s="29" t="s">
        <v>11</v>
      </c>
      <c r="E9" s="30"/>
      <c r="F9" s="30"/>
      <c r="G9" s="31"/>
      <c r="H9" s="32">
        <f>ROUND(ROUND(C9,2)*ROUND(G9,2),2)</f>
        <v>0</v>
      </c>
    </row>
    <row r="12" spans="2:8" ht="15" customHeight="1">
      <c r="B12" s="1" t="s">
        <v>12</v>
      </c>
      <c r="C12" s="212" t="s">
        <v>13</v>
      </c>
      <c r="D12" s="213"/>
      <c r="E12" s="213"/>
      <c r="F12" s="213"/>
      <c r="G12" s="213"/>
      <c r="H12" s="214"/>
    </row>
    <row r="13" spans="2:8" ht="90">
      <c r="B13" s="2" t="s">
        <v>83</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11"/>
      <c r="F1" s="211"/>
      <c r="G1" s="223" t="s">
        <v>398</v>
      </c>
      <c r="H1" s="223"/>
    </row>
    <row r="3" spans="2:8" ht="15">
      <c r="B3" s="8" t="s">
        <v>2</v>
      </c>
      <c r="C3" s="9">
        <v>33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84</v>
      </c>
      <c r="C9" s="28">
        <v>1000</v>
      </c>
      <c r="D9" s="29" t="s">
        <v>11</v>
      </c>
      <c r="E9" s="30"/>
      <c r="F9" s="30"/>
      <c r="G9" s="31"/>
      <c r="H9" s="32">
        <f>ROUND(ROUND(C9,2)*ROUND(G9,2),2)</f>
        <v>0</v>
      </c>
    </row>
    <row r="12" spans="2:8" ht="15" customHeight="1">
      <c r="B12" s="1" t="s">
        <v>12</v>
      </c>
      <c r="C12" s="212" t="s">
        <v>13</v>
      </c>
      <c r="D12" s="213"/>
      <c r="E12" s="213"/>
      <c r="F12" s="213"/>
      <c r="G12" s="213"/>
      <c r="H12" s="214"/>
    </row>
    <row r="13" spans="2:8" ht="51.75" customHeight="1">
      <c r="B13" s="2" t="s">
        <v>85</v>
      </c>
      <c r="C13" s="215"/>
      <c r="D13" s="216"/>
      <c r="E13" s="216"/>
      <c r="F13" s="216"/>
      <c r="G13" s="216"/>
      <c r="H13" s="216"/>
    </row>
    <row r="14" spans="2:8" ht="15">
      <c r="B14" s="217" t="s">
        <v>14</v>
      </c>
      <c r="C14" s="218"/>
      <c r="D14" s="218"/>
      <c r="E14" s="218"/>
      <c r="F14" s="218"/>
      <c r="G14" s="218"/>
      <c r="H14" s="219"/>
    </row>
    <row r="15" spans="2:8" ht="37.5" customHeight="1">
      <c r="B15" s="220" t="s">
        <v>86</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115" zoomScaleNormal="115" zoomScaleSheetLayoutView="100" zoomScalePageLayoutView="0" workbookViewId="0" topLeftCell="A1">
      <selection activeCell="B13" sqref="B13"/>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1"/>
      <c r="F1" s="211"/>
      <c r="G1" s="223" t="s">
        <v>398</v>
      </c>
      <c r="H1" s="223"/>
    </row>
    <row r="3" spans="2:8" ht="15">
      <c r="B3" s="8" t="s">
        <v>2</v>
      </c>
      <c r="C3" s="9">
        <v>34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87</v>
      </c>
      <c r="C9" s="28">
        <v>400</v>
      </c>
      <c r="D9" s="29" t="s">
        <v>11</v>
      </c>
      <c r="E9" s="30"/>
      <c r="F9" s="30"/>
      <c r="G9" s="31"/>
      <c r="H9" s="32">
        <f>ROUND(ROUND(C9,2)*ROUND(G9,2),2)</f>
        <v>0</v>
      </c>
    </row>
    <row r="12" spans="2:8" ht="15" customHeight="1">
      <c r="B12" s="1" t="s">
        <v>12</v>
      </c>
      <c r="C12" s="212" t="s">
        <v>13</v>
      </c>
      <c r="D12" s="213"/>
      <c r="E12" s="213"/>
      <c r="F12" s="213"/>
      <c r="G12" s="213"/>
      <c r="H12" s="214"/>
    </row>
    <row r="13" spans="2:8" ht="118.5" customHeight="1">
      <c r="B13" s="2" t="s">
        <v>511</v>
      </c>
      <c r="C13" s="215"/>
      <c r="D13" s="216"/>
      <c r="E13" s="216"/>
      <c r="F13" s="216"/>
      <c r="G13" s="216"/>
      <c r="H13" s="216"/>
    </row>
    <row r="14" spans="2:8" ht="15">
      <c r="B14" s="217" t="s">
        <v>14</v>
      </c>
      <c r="C14" s="218"/>
      <c r="D14" s="218"/>
      <c r="E14" s="218"/>
      <c r="F14" s="218"/>
      <c r="G14" s="218"/>
      <c r="H14" s="219"/>
    </row>
    <row r="15" spans="2:8" ht="54.75" customHeight="1">
      <c r="B15" s="220" t="s">
        <v>88</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8.25" customHeight="1">
      <c r="E1" s="211"/>
      <c r="F1" s="211"/>
      <c r="G1" s="223" t="s">
        <v>398</v>
      </c>
      <c r="H1" s="223"/>
    </row>
    <row r="3" spans="2:8" ht="15">
      <c r="B3" s="8" t="s">
        <v>2</v>
      </c>
      <c r="C3" s="9">
        <v>35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89</v>
      </c>
      <c r="C9" s="28">
        <v>2000</v>
      </c>
      <c r="D9" s="29" t="s">
        <v>11</v>
      </c>
      <c r="E9" s="30"/>
      <c r="F9" s="30"/>
      <c r="G9" s="31"/>
      <c r="H9" s="32">
        <f>ROUND(ROUND(C9,2)*ROUND(G9,2),2)</f>
        <v>0</v>
      </c>
    </row>
    <row r="12" spans="2:8" ht="15" customHeight="1">
      <c r="B12" s="1" t="s">
        <v>12</v>
      </c>
      <c r="C12" s="212" t="s">
        <v>13</v>
      </c>
      <c r="D12" s="213"/>
      <c r="E12" s="213"/>
      <c r="F12" s="213"/>
      <c r="G12" s="213"/>
      <c r="H12" s="214"/>
    </row>
    <row r="13" spans="2:8" ht="90">
      <c r="B13" s="2" t="s">
        <v>90</v>
      </c>
      <c r="C13" s="215"/>
      <c r="D13" s="216"/>
      <c r="E13" s="216"/>
      <c r="F13" s="216"/>
      <c r="G13" s="216"/>
      <c r="H13" s="216"/>
    </row>
    <row r="14" spans="2:8" ht="15">
      <c r="B14" s="217" t="s">
        <v>14</v>
      </c>
      <c r="C14" s="218"/>
      <c r="D14" s="218"/>
      <c r="E14" s="218"/>
      <c r="F14" s="218"/>
      <c r="G14" s="218"/>
      <c r="H14" s="219"/>
    </row>
    <row r="15" spans="2:8" ht="54.75" customHeight="1">
      <c r="B15" s="220" t="s">
        <v>91</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75" customHeight="1">
      <c r="E1" s="211"/>
      <c r="F1" s="211"/>
      <c r="G1" s="223" t="s">
        <v>398</v>
      </c>
      <c r="H1" s="223"/>
    </row>
    <row r="3" spans="2:8" ht="15">
      <c r="B3" s="8" t="s">
        <v>2</v>
      </c>
      <c r="C3" s="9">
        <v>36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92</v>
      </c>
      <c r="C9" s="28">
        <v>300</v>
      </c>
      <c r="D9" s="29" t="s">
        <v>11</v>
      </c>
      <c r="E9" s="30"/>
      <c r="F9" s="30"/>
      <c r="G9" s="31"/>
      <c r="H9" s="32">
        <f>ROUND(ROUND(C9,2)*ROUND(G9,2),2)</f>
        <v>0</v>
      </c>
    </row>
    <row r="12" spans="2:8" ht="15" customHeight="1">
      <c r="B12" s="1" t="s">
        <v>12</v>
      </c>
      <c r="C12" s="212" t="s">
        <v>13</v>
      </c>
      <c r="D12" s="213"/>
      <c r="E12" s="213"/>
      <c r="F12" s="213"/>
      <c r="G12" s="213"/>
      <c r="H12" s="214"/>
    </row>
    <row r="13" spans="2:8" ht="120">
      <c r="B13" s="2" t="s">
        <v>93</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625" style="3" customWidth="1"/>
    <col min="8" max="8" width="18.25390625" style="3" customWidth="1"/>
    <col min="9" max="10" width="14.25390625" style="3" customWidth="1"/>
    <col min="11" max="16384" width="11.375" style="3" customWidth="1"/>
  </cols>
  <sheetData>
    <row r="1" spans="5:8" ht="39.75" customHeight="1">
      <c r="E1" s="211"/>
      <c r="F1" s="211"/>
      <c r="G1" s="223" t="s">
        <v>398</v>
      </c>
      <c r="H1" s="223"/>
    </row>
    <row r="3" spans="2:8" ht="15">
      <c r="B3" s="8" t="s">
        <v>2</v>
      </c>
      <c r="C3" s="9">
        <v>37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94</v>
      </c>
      <c r="C9" s="28">
        <v>300</v>
      </c>
      <c r="D9" s="29" t="s">
        <v>11</v>
      </c>
      <c r="E9" s="30"/>
      <c r="F9" s="30"/>
      <c r="G9" s="31"/>
      <c r="H9" s="32">
        <f>ROUND(ROUND(C9,2)*ROUND(G9,2),2)</f>
        <v>0</v>
      </c>
    </row>
    <row r="12" spans="2:8" ht="15" customHeight="1">
      <c r="B12" s="1" t="s">
        <v>12</v>
      </c>
      <c r="C12" s="212" t="s">
        <v>13</v>
      </c>
      <c r="D12" s="213"/>
      <c r="E12" s="213"/>
      <c r="F12" s="213"/>
      <c r="G12" s="213"/>
      <c r="H12" s="214"/>
    </row>
    <row r="13" spans="2:8" ht="70.5" customHeight="1">
      <c r="B13" s="2" t="s">
        <v>95</v>
      </c>
      <c r="C13" s="215"/>
      <c r="D13" s="216"/>
      <c r="E13" s="216"/>
      <c r="F13" s="216"/>
      <c r="G13" s="216"/>
      <c r="H13" s="216"/>
    </row>
    <row r="14" spans="2:8" ht="15">
      <c r="B14" s="217" t="s">
        <v>14</v>
      </c>
      <c r="C14" s="218"/>
      <c r="D14" s="218"/>
      <c r="E14" s="218"/>
      <c r="F14" s="218"/>
      <c r="G14" s="218"/>
      <c r="H14" s="219"/>
    </row>
    <row r="15" spans="2:8" ht="35.25" customHeight="1">
      <c r="B15" s="220" t="s">
        <v>96</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1"/>
      <c r="F1" s="211"/>
      <c r="G1" s="223" t="s">
        <v>398</v>
      </c>
      <c r="H1" s="223"/>
    </row>
    <row r="3" spans="2:8" ht="15">
      <c r="B3" s="8" t="s">
        <v>2</v>
      </c>
      <c r="C3" s="9">
        <v>38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97</v>
      </c>
      <c r="C9" s="28">
        <v>100</v>
      </c>
      <c r="D9" s="29" t="s">
        <v>11</v>
      </c>
      <c r="E9" s="30"/>
      <c r="F9" s="30"/>
      <c r="G9" s="31"/>
      <c r="H9" s="32">
        <f>ROUND(ROUND(C9,2)*ROUND(G9,2),2)</f>
        <v>0</v>
      </c>
    </row>
    <row r="12" spans="2:8" ht="15" customHeight="1">
      <c r="B12" s="1" t="s">
        <v>12</v>
      </c>
      <c r="C12" s="212" t="s">
        <v>13</v>
      </c>
      <c r="D12" s="213"/>
      <c r="E12" s="213"/>
      <c r="F12" s="213"/>
      <c r="G12" s="213"/>
      <c r="H12" s="214"/>
    </row>
    <row r="13" spans="2:8" ht="60">
      <c r="B13" s="2" t="s">
        <v>98</v>
      </c>
      <c r="C13" s="215"/>
      <c r="D13" s="216"/>
      <c r="E13" s="216"/>
      <c r="F13" s="216"/>
      <c r="G13" s="216"/>
      <c r="H13" s="216"/>
    </row>
    <row r="14" spans="2:8" ht="15">
      <c r="B14" s="217" t="s">
        <v>14</v>
      </c>
      <c r="C14" s="218"/>
      <c r="D14" s="218"/>
      <c r="E14" s="218"/>
      <c r="F14" s="218"/>
      <c r="G14" s="218"/>
      <c r="H14" s="219"/>
    </row>
    <row r="15" spans="2:8" ht="35.25" customHeight="1">
      <c r="B15" s="220" t="s">
        <v>96</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SheetLayoutView="100" zoomScalePageLayoutView="0" workbookViewId="0" topLeftCell="A1">
      <selection activeCell="B9" sqref="B9"/>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25390625" style="3" customWidth="1"/>
    <col min="8" max="8" width="26.125" style="3" customWidth="1"/>
    <col min="9" max="10" width="14.25390625" style="3" customWidth="1"/>
    <col min="11" max="16384" width="11.375" style="3" customWidth="1"/>
  </cols>
  <sheetData>
    <row r="1" spans="5:8" ht="15">
      <c r="E1" s="211"/>
      <c r="F1" s="211"/>
      <c r="G1" s="223" t="s">
        <v>394</v>
      </c>
      <c r="H1" s="223"/>
    </row>
    <row r="2" ht="19.5" customHeight="1">
      <c r="H2" s="5" t="s">
        <v>395</v>
      </c>
    </row>
    <row r="3" spans="2:8" ht="15">
      <c r="B3" s="8" t="s">
        <v>2</v>
      </c>
      <c r="C3" s="9">
        <v>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SUM(H9:H10)</f>
        <v>0</v>
      </c>
      <c r="G6" s="19"/>
      <c r="H6" s="19"/>
    </row>
    <row r="7" spans="1:8" ht="12.75" customHeight="1">
      <c r="A7" s="19"/>
      <c r="B7" s="15"/>
      <c r="C7" s="20"/>
      <c r="D7" s="21"/>
      <c r="E7" s="19"/>
      <c r="F7" s="19"/>
      <c r="G7" s="19"/>
      <c r="H7" s="19"/>
    </row>
    <row r="8" spans="1:8" s="25" customFormat="1" ht="42.75" customHeight="1">
      <c r="A8" s="45" t="s">
        <v>5</v>
      </c>
      <c r="B8" s="45" t="s">
        <v>7</v>
      </c>
      <c r="C8" s="79" t="s">
        <v>6</v>
      </c>
      <c r="D8" s="80"/>
      <c r="E8" s="45" t="s">
        <v>8</v>
      </c>
      <c r="F8" s="45" t="s">
        <v>9</v>
      </c>
      <c r="G8" s="45" t="s">
        <v>10</v>
      </c>
      <c r="H8" s="45" t="s">
        <v>3</v>
      </c>
    </row>
    <row r="9" spans="1:8" s="33" customFormat="1" ht="47.25" customHeight="1">
      <c r="A9" s="176" t="s">
        <v>1</v>
      </c>
      <c r="B9" s="177" t="s">
        <v>497</v>
      </c>
      <c r="C9" s="178">
        <v>150</v>
      </c>
      <c r="D9" s="179" t="s">
        <v>11</v>
      </c>
      <c r="E9" s="30"/>
      <c r="F9" s="30"/>
      <c r="G9" s="31"/>
      <c r="H9" s="32">
        <f>ROUND(ROUND(C9,2)*ROUND(G9,2),2)</f>
        <v>0</v>
      </c>
    </row>
    <row r="10" spans="1:8" ht="45">
      <c r="A10" s="180" t="s">
        <v>500</v>
      </c>
      <c r="B10" s="181" t="s">
        <v>498</v>
      </c>
      <c r="C10" s="178">
        <v>150</v>
      </c>
      <c r="D10" s="179" t="s">
        <v>11</v>
      </c>
      <c r="E10" s="30"/>
      <c r="F10" s="30"/>
      <c r="G10" s="31"/>
      <c r="H10" s="32">
        <f>ROUND(ROUND(C10,2)*ROUND(G10,2),2)</f>
        <v>0</v>
      </c>
    </row>
    <row r="12" spans="2:8" ht="15">
      <c r="B12" s="1" t="s">
        <v>12</v>
      </c>
      <c r="C12" s="212" t="s">
        <v>13</v>
      </c>
      <c r="D12" s="213"/>
      <c r="E12" s="213"/>
      <c r="F12" s="213"/>
      <c r="G12" s="213"/>
      <c r="H12" s="214"/>
    </row>
    <row r="13" spans="2:8" ht="129" customHeight="1">
      <c r="B13" s="2" t="s">
        <v>499</v>
      </c>
      <c r="C13" s="215"/>
      <c r="D13" s="216"/>
      <c r="E13" s="216"/>
      <c r="F13" s="216"/>
      <c r="G13" s="216"/>
      <c r="H13" s="216"/>
    </row>
    <row r="14" spans="2:8" ht="15">
      <c r="B14" s="217" t="s">
        <v>14</v>
      </c>
      <c r="C14" s="218"/>
      <c r="D14" s="218"/>
      <c r="E14" s="218"/>
      <c r="F14" s="218"/>
      <c r="G14" s="218"/>
      <c r="H14" s="219"/>
    </row>
    <row r="15" spans="2:8" ht="81" customHeight="1">
      <c r="B15" s="220" t="s">
        <v>181</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115" zoomScaleNormal="115" zoomScaleSheetLayoutView="100" zoomScalePageLayoutView="0" workbookViewId="0" topLeftCell="A4">
      <selection activeCell="B13" sqref="B13"/>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5.25" customHeight="1">
      <c r="E1" s="211"/>
      <c r="F1" s="211"/>
      <c r="G1" s="223" t="s">
        <v>398</v>
      </c>
      <c r="H1" s="223"/>
    </row>
    <row r="3" spans="2:8" ht="15">
      <c r="B3" s="8" t="s">
        <v>2</v>
      </c>
      <c r="C3" s="9">
        <v>39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99</v>
      </c>
      <c r="C9" s="28">
        <v>200</v>
      </c>
      <c r="D9" s="29" t="s">
        <v>11</v>
      </c>
      <c r="E9" s="30"/>
      <c r="F9" s="30"/>
      <c r="G9" s="31"/>
      <c r="H9" s="32">
        <f>ROUND(ROUND(C9,2)*ROUND(G9,2),2)</f>
        <v>0</v>
      </c>
    </row>
    <row r="12" spans="2:8" ht="15" customHeight="1">
      <c r="B12" s="1" t="s">
        <v>12</v>
      </c>
      <c r="C12" s="212" t="s">
        <v>13</v>
      </c>
      <c r="D12" s="213"/>
      <c r="E12" s="213"/>
      <c r="F12" s="213"/>
      <c r="G12" s="213"/>
      <c r="H12" s="214"/>
    </row>
    <row r="13" spans="2:8" ht="188.25" customHeight="1">
      <c r="B13" s="2" t="s">
        <v>521</v>
      </c>
      <c r="C13" s="215"/>
      <c r="D13" s="216"/>
      <c r="E13" s="216"/>
      <c r="F13" s="216"/>
      <c r="G13" s="216"/>
      <c r="H13" s="216"/>
    </row>
    <row r="14" spans="2:8" ht="15">
      <c r="B14" s="217" t="s">
        <v>14</v>
      </c>
      <c r="C14" s="218"/>
      <c r="D14" s="218"/>
      <c r="E14" s="218"/>
      <c r="F14" s="218"/>
      <c r="G14" s="218"/>
      <c r="H14" s="219"/>
    </row>
    <row r="15" spans="2:8" ht="73.5" customHeight="1">
      <c r="B15" s="220" t="s">
        <v>100</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125" zoomScaleNormal="125" zoomScaleSheetLayoutView="100" zoomScalePageLayoutView="0" workbookViewId="0" topLeftCell="A1">
      <selection activeCell="B13" sqref="B13"/>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11"/>
      <c r="F1" s="211"/>
      <c r="G1" s="223" t="s">
        <v>398</v>
      </c>
      <c r="H1" s="223"/>
    </row>
    <row r="3" spans="2:8" ht="15">
      <c r="B3" s="8" t="s">
        <v>2</v>
      </c>
      <c r="C3" s="9">
        <v>40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101</v>
      </c>
      <c r="C9" s="28">
        <v>40</v>
      </c>
      <c r="D9" s="29" t="s">
        <v>11</v>
      </c>
      <c r="E9" s="30"/>
      <c r="F9" s="30"/>
      <c r="G9" s="31"/>
      <c r="H9" s="32">
        <f>ROUND(ROUND(C9,2)*ROUND(G9,2),2)</f>
        <v>0</v>
      </c>
    </row>
    <row r="12" spans="2:8" ht="15" customHeight="1">
      <c r="B12" s="1" t="s">
        <v>12</v>
      </c>
      <c r="C12" s="212" t="s">
        <v>13</v>
      </c>
      <c r="D12" s="213"/>
      <c r="E12" s="213"/>
      <c r="F12" s="213"/>
      <c r="G12" s="213"/>
      <c r="H12" s="214"/>
    </row>
    <row r="13" spans="2:8" ht="67.5" customHeight="1">
      <c r="B13" s="2" t="s">
        <v>246</v>
      </c>
      <c r="C13" s="215"/>
      <c r="D13" s="216"/>
      <c r="E13" s="216"/>
      <c r="F13" s="216"/>
      <c r="G13" s="216"/>
      <c r="H13" s="216"/>
    </row>
    <row r="14" spans="2:8" ht="15">
      <c r="B14" s="217" t="s">
        <v>14</v>
      </c>
      <c r="C14" s="218"/>
      <c r="D14" s="218"/>
      <c r="E14" s="218"/>
      <c r="F14" s="218"/>
      <c r="G14" s="218"/>
      <c r="H14" s="219"/>
    </row>
    <row r="15" spans="2:8" ht="81" customHeight="1">
      <c r="B15" s="220" t="s">
        <v>102</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SheetLayoutView="100" zoomScalePageLayoutView="0" workbookViewId="0" topLeftCell="A10">
      <selection activeCell="B13" sqref="B13"/>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9.25" customHeight="1">
      <c r="E1" s="211"/>
      <c r="F1" s="211"/>
      <c r="G1" s="223" t="s">
        <v>398</v>
      </c>
      <c r="H1" s="223"/>
    </row>
    <row r="3" spans="2:8" ht="15">
      <c r="B3" s="8" t="s">
        <v>2</v>
      </c>
      <c r="C3" s="9">
        <v>41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103</v>
      </c>
      <c r="C9" s="28">
        <v>100</v>
      </c>
      <c r="D9" s="29" t="s">
        <v>11</v>
      </c>
      <c r="E9" s="30"/>
      <c r="F9" s="30"/>
      <c r="G9" s="31"/>
      <c r="H9" s="32">
        <f>ROUND(ROUND(C9,2)*ROUND(G9,2),2)</f>
        <v>0</v>
      </c>
    </row>
    <row r="12" spans="2:8" ht="15" customHeight="1">
      <c r="B12" s="1" t="s">
        <v>12</v>
      </c>
      <c r="C12" s="212" t="s">
        <v>13</v>
      </c>
      <c r="D12" s="213"/>
      <c r="E12" s="213"/>
      <c r="F12" s="213"/>
      <c r="G12" s="213"/>
      <c r="H12" s="214"/>
    </row>
    <row r="13" spans="2:8" ht="315">
      <c r="B13" s="2" t="s">
        <v>503</v>
      </c>
      <c r="C13" s="215"/>
      <c r="D13" s="216"/>
      <c r="E13" s="216"/>
      <c r="F13" s="216"/>
      <c r="G13" s="216"/>
      <c r="H13" s="216"/>
    </row>
    <row r="14" spans="2:8" ht="15">
      <c r="B14" s="217" t="s">
        <v>14</v>
      </c>
      <c r="C14" s="218"/>
      <c r="D14" s="218"/>
      <c r="E14" s="218"/>
      <c r="F14" s="218"/>
      <c r="G14" s="218"/>
      <c r="H14" s="219"/>
    </row>
    <row r="15" spans="2:8" ht="22.5" customHeight="1">
      <c r="B15" s="220" t="s">
        <v>104</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11"/>
      <c r="F1" s="211"/>
      <c r="G1" s="223" t="s">
        <v>398</v>
      </c>
      <c r="H1" s="223"/>
    </row>
    <row r="3" spans="2:8" ht="15">
      <c r="B3" s="8" t="s">
        <v>2</v>
      </c>
      <c r="C3" s="9">
        <v>42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105</v>
      </c>
      <c r="C9" s="28">
        <v>200</v>
      </c>
      <c r="D9" s="29" t="s">
        <v>11</v>
      </c>
      <c r="E9" s="30"/>
      <c r="F9" s="30"/>
      <c r="G9" s="31"/>
      <c r="H9" s="32">
        <f>ROUND(ROUND(C9,2)*ROUND(G9,2),2)</f>
        <v>0</v>
      </c>
    </row>
    <row r="12" spans="2:8" ht="15" customHeight="1">
      <c r="B12" s="1" t="s">
        <v>12</v>
      </c>
      <c r="C12" s="212" t="s">
        <v>13</v>
      </c>
      <c r="D12" s="213"/>
      <c r="E12" s="213"/>
      <c r="F12" s="213"/>
      <c r="G12" s="213"/>
      <c r="H12" s="214"/>
    </row>
    <row r="13" spans="2:8" ht="30">
      <c r="B13" s="77" t="s">
        <v>243</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115" zoomScaleNormal="115" zoomScaleSheetLayoutView="100" zoomScalePageLayoutView="0" workbookViewId="0" topLeftCell="A10">
      <selection activeCell="B15" sqref="B15:H15"/>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11"/>
      <c r="F1" s="211"/>
      <c r="G1" s="223" t="s">
        <v>398</v>
      </c>
      <c r="H1" s="223"/>
    </row>
    <row r="3" spans="2:8" ht="15">
      <c r="B3" s="8" t="s">
        <v>2</v>
      </c>
      <c r="C3" s="9">
        <v>43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106</v>
      </c>
      <c r="C9" s="28">
        <v>60</v>
      </c>
      <c r="D9" s="29" t="s">
        <v>11</v>
      </c>
      <c r="E9" s="30"/>
      <c r="F9" s="30"/>
      <c r="G9" s="31"/>
      <c r="H9" s="32">
        <f>ROUND(ROUND(C9,2)*ROUND(G9,2),2)</f>
        <v>0</v>
      </c>
    </row>
    <row r="12" spans="2:8" ht="15" customHeight="1">
      <c r="B12" s="1" t="s">
        <v>12</v>
      </c>
      <c r="C12" s="212" t="s">
        <v>13</v>
      </c>
      <c r="D12" s="213"/>
      <c r="E12" s="213"/>
      <c r="F12" s="213"/>
      <c r="G12" s="213"/>
      <c r="H12" s="214"/>
    </row>
    <row r="13" spans="2:8" ht="380.25" customHeight="1">
      <c r="B13" s="2" t="s">
        <v>512</v>
      </c>
      <c r="C13" s="215"/>
      <c r="D13" s="216"/>
      <c r="E13" s="216"/>
      <c r="F13" s="216"/>
      <c r="G13" s="216"/>
      <c r="H13" s="216"/>
    </row>
    <row r="14" spans="2:8" ht="15">
      <c r="B14" s="217" t="s">
        <v>14</v>
      </c>
      <c r="C14" s="218"/>
      <c r="D14" s="218"/>
      <c r="E14" s="218"/>
      <c r="F14" s="218"/>
      <c r="G14" s="218"/>
      <c r="H14" s="219"/>
    </row>
    <row r="15" spans="2:8" ht="63.75" customHeight="1">
      <c r="B15" s="220" t="s">
        <v>107</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130" zoomScaleNormal="130" zoomScaleSheetLayoutView="100" zoomScalePageLayoutView="0" workbookViewId="0" topLeftCell="A8">
      <selection activeCell="B18" sqref="B18"/>
    </sheetView>
  </sheetViews>
  <sheetFormatPr defaultColWidth="11.375" defaultRowHeight="12.75"/>
  <cols>
    <col min="1" max="1" width="5.25390625" style="3" customWidth="1"/>
    <col min="2" max="2" width="103.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4.5" customHeight="1">
      <c r="E1" s="211"/>
      <c r="F1" s="211"/>
      <c r="G1" s="223" t="s">
        <v>398</v>
      </c>
      <c r="H1" s="223"/>
    </row>
    <row r="3" spans="2:8" ht="15">
      <c r="B3" s="8" t="s">
        <v>2</v>
      </c>
      <c r="C3" s="9">
        <v>44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108</v>
      </c>
      <c r="C9" s="28">
        <v>50</v>
      </c>
      <c r="D9" s="29" t="s">
        <v>11</v>
      </c>
      <c r="E9" s="30"/>
      <c r="F9" s="30"/>
      <c r="G9" s="31"/>
      <c r="H9" s="32">
        <f>ROUND(ROUND(C9,2)*ROUND(G9,2),2)</f>
        <v>0</v>
      </c>
    </row>
    <row r="12" spans="2:8" ht="15" customHeight="1">
      <c r="B12" s="1" t="s">
        <v>12</v>
      </c>
      <c r="C12" s="212" t="s">
        <v>13</v>
      </c>
      <c r="D12" s="213"/>
      <c r="E12" s="213"/>
      <c r="F12" s="213"/>
      <c r="G12" s="213"/>
      <c r="H12" s="214"/>
    </row>
    <row r="13" spans="2:8" ht="146.25" customHeight="1">
      <c r="B13" s="113" t="s">
        <v>522</v>
      </c>
      <c r="C13" s="215"/>
      <c r="D13" s="216"/>
      <c r="E13" s="216"/>
      <c r="F13" s="216"/>
      <c r="G13" s="216"/>
      <c r="H13" s="216"/>
    </row>
    <row r="14" spans="2:8" ht="15">
      <c r="B14" s="217" t="s">
        <v>14</v>
      </c>
      <c r="C14" s="218"/>
      <c r="D14" s="218"/>
      <c r="E14" s="218"/>
      <c r="F14" s="218"/>
      <c r="G14" s="218"/>
      <c r="H14" s="219"/>
    </row>
    <row r="15" spans="2:8" ht="33.75" customHeight="1">
      <c r="B15" s="220" t="s">
        <v>109</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46.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130" zoomScaleNormal="130" zoomScaleSheetLayoutView="100" zoomScalePageLayoutView="0" workbookViewId="0" topLeftCell="A11">
      <selection activeCell="B13" sqref="B13"/>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8.25" customHeight="1">
      <c r="E1" s="211"/>
      <c r="F1" s="211"/>
      <c r="G1" s="223" t="s">
        <v>398</v>
      </c>
      <c r="H1" s="223"/>
    </row>
    <row r="3" spans="2:8" ht="15">
      <c r="B3" s="8" t="s">
        <v>2</v>
      </c>
      <c r="C3" s="9">
        <v>45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15">
      <c r="A9" s="26" t="s">
        <v>1</v>
      </c>
      <c r="B9" s="27" t="s">
        <v>110</v>
      </c>
      <c r="C9" s="28">
        <v>50</v>
      </c>
      <c r="D9" s="29" t="s">
        <v>11</v>
      </c>
      <c r="E9" s="30"/>
      <c r="F9" s="30"/>
      <c r="G9" s="31"/>
      <c r="H9" s="32">
        <f>ROUND(ROUND(C9,2)*ROUND(G9,2),2)</f>
        <v>0</v>
      </c>
    </row>
    <row r="12" spans="2:8" ht="15" customHeight="1">
      <c r="B12" s="1" t="s">
        <v>12</v>
      </c>
      <c r="C12" s="212" t="s">
        <v>13</v>
      </c>
      <c r="D12" s="213"/>
      <c r="E12" s="213"/>
      <c r="F12" s="213"/>
      <c r="G12" s="213"/>
      <c r="H12" s="214"/>
    </row>
    <row r="13" spans="2:8" ht="240">
      <c r="B13" s="2" t="s">
        <v>492</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7.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SheetLayoutView="100" zoomScalePageLayoutView="0" workbookViewId="0" topLeftCell="A9">
      <selection activeCell="B17" sqref="B17"/>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1"/>
      <c r="F1" s="211"/>
      <c r="G1" s="223" t="s">
        <v>398</v>
      </c>
      <c r="H1" s="223"/>
    </row>
    <row r="3" spans="2:8" ht="15">
      <c r="B3" s="8" t="s">
        <v>2</v>
      </c>
      <c r="C3" s="9">
        <v>46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111</v>
      </c>
      <c r="C9" s="28">
        <v>50</v>
      </c>
      <c r="D9" s="29" t="s">
        <v>11</v>
      </c>
      <c r="E9" s="30"/>
      <c r="F9" s="30"/>
      <c r="G9" s="31"/>
      <c r="H9" s="32">
        <f>ROUND(ROUND(C9,2)*ROUND(G9,2),2)</f>
        <v>0</v>
      </c>
    </row>
    <row r="12" spans="2:8" ht="15" customHeight="1">
      <c r="B12" s="1" t="s">
        <v>12</v>
      </c>
      <c r="C12" s="212" t="s">
        <v>13</v>
      </c>
      <c r="D12" s="213"/>
      <c r="E12" s="213"/>
      <c r="F12" s="213"/>
      <c r="G12" s="213"/>
      <c r="H12" s="214"/>
    </row>
    <row r="13" spans="2:8" ht="360">
      <c r="B13" s="2" t="s">
        <v>520</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73" r:id="rId1"/>
  <headerFooter alignWithMargins="0">
    <oddFooter>&amp;C&amp;"Times New Roman,Normalny"Strona &amp;P&amp;R&amp;"Times New Roman,Normalny"pieczęć i podpis osoby (osób) upoważnionej
do reprezentowania wykonawcy
</oddFooter>
  </headerFooter>
</worksheet>
</file>

<file path=xl/worksheets/sheet48.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F37" sqref="F37"/>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2.25" customHeight="1">
      <c r="E1" s="211"/>
      <c r="F1" s="211"/>
      <c r="G1" s="223" t="s">
        <v>398</v>
      </c>
      <c r="H1" s="223"/>
    </row>
    <row r="3" spans="2:8" ht="15">
      <c r="B3" s="8" t="s">
        <v>2</v>
      </c>
      <c r="C3" s="9">
        <v>47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112</v>
      </c>
      <c r="C9" s="28">
        <v>30</v>
      </c>
      <c r="D9" s="29" t="s">
        <v>11</v>
      </c>
      <c r="E9" s="30"/>
      <c r="F9" s="30"/>
      <c r="G9" s="31"/>
      <c r="H9" s="32">
        <f>ROUND(ROUND(C9,2)*ROUND(G9,2),2)</f>
        <v>0</v>
      </c>
    </row>
    <row r="12" spans="2:8" ht="15" customHeight="1">
      <c r="B12" s="1" t="s">
        <v>12</v>
      </c>
      <c r="C12" s="212" t="s">
        <v>13</v>
      </c>
      <c r="D12" s="213"/>
      <c r="E12" s="213"/>
      <c r="F12" s="213"/>
      <c r="G12" s="213"/>
      <c r="H12" s="214"/>
    </row>
    <row r="13" spans="2:8" ht="75">
      <c r="B13" s="2" t="s">
        <v>113</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9.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115" zoomScaleNormal="115" zoomScaleSheetLayoutView="100" zoomScalePageLayoutView="0" workbookViewId="0" topLeftCell="A8">
      <selection activeCell="B20" sqref="B20"/>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1"/>
      <c r="F1" s="211"/>
      <c r="G1" s="223" t="s">
        <v>398</v>
      </c>
      <c r="H1" s="223"/>
    </row>
    <row r="3" spans="2:8" ht="15">
      <c r="B3" s="8" t="s">
        <v>2</v>
      </c>
      <c r="C3" s="9">
        <v>48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114</v>
      </c>
      <c r="C9" s="28">
        <v>10</v>
      </c>
      <c r="D9" s="29" t="s">
        <v>11</v>
      </c>
      <c r="E9" s="30"/>
      <c r="F9" s="30"/>
      <c r="G9" s="31"/>
      <c r="H9" s="32">
        <f>ROUND(ROUND(C9,2)*ROUND(G9,2),2)</f>
        <v>0</v>
      </c>
    </row>
    <row r="12" spans="2:8" ht="15" customHeight="1">
      <c r="B12" s="1" t="s">
        <v>12</v>
      </c>
      <c r="C12" s="212" t="s">
        <v>13</v>
      </c>
      <c r="D12" s="213"/>
      <c r="E12" s="213"/>
      <c r="F12" s="213"/>
      <c r="G12" s="213"/>
      <c r="H12" s="214"/>
    </row>
    <row r="13" spans="2:8" ht="79.5" customHeight="1">
      <c r="B13" s="2" t="s">
        <v>491</v>
      </c>
      <c r="C13" s="215"/>
      <c r="D13" s="216"/>
      <c r="E13" s="216"/>
      <c r="F13" s="216"/>
      <c r="G13" s="216"/>
      <c r="H13" s="216"/>
    </row>
    <row r="14" spans="2:8" ht="15">
      <c r="B14" s="217" t="s">
        <v>14</v>
      </c>
      <c r="C14" s="218"/>
      <c r="D14" s="218"/>
      <c r="E14" s="218"/>
      <c r="F14" s="218"/>
      <c r="G14" s="218"/>
      <c r="H14" s="219"/>
    </row>
    <row r="15" spans="2:8" ht="16.5" customHeight="1">
      <c r="B15" s="220" t="s">
        <v>115</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115" zoomScaleNormal="115" zoomScaleSheetLayoutView="100" zoomScalePageLayoutView="0" workbookViewId="0" topLeftCell="A1">
      <selection activeCell="B18" sqref="B18"/>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27.125" style="3" customWidth="1"/>
    <col min="9" max="10" width="14.25390625" style="3" customWidth="1"/>
    <col min="11" max="16384" width="11.375" style="3" customWidth="1"/>
  </cols>
  <sheetData>
    <row r="1" spans="5:8" ht="15">
      <c r="E1" s="211"/>
      <c r="F1" s="211"/>
      <c r="G1" s="223" t="s">
        <v>394</v>
      </c>
      <c r="H1" s="223"/>
    </row>
    <row r="2" ht="15">
      <c r="H2" s="5" t="s">
        <v>395</v>
      </c>
    </row>
    <row r="3" spans="2:8" ht="15">
      <c r="B3" s="8" t="s">
        <v>2</v>
      </c>
      <c r="C3" s="9">
        <v>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45" t="s">
        <v>5</v>
      </c>
      <c r="B8" s="45" t="s">
        <v>7</v>
      </c>
      <c r="C8" s="79" t="s">
        <v>6</v>
      </c>
      <c r="D8" s="80"/>
      <c r="E8" s="45" t="s">
        <v>8</v>
      </c>
      <c r="F8" s="45" t="s">
        <v>9</v>
      </c>
      <c r="G8" s="45" t="s">
        <v>10</v>
      </c>
      <c r="H8" s="45" t="s">
        <v>3</v>
      </c>
    </row>
    <row r="9" spans="1:8" s="33" customFormat="1" ht="29.25" customHeight="1">
      <c r="A9" s="26" t="s">
        <v>1</v>
      </c>
      <c r="B9" s="27" t="s">
        <v>23</v>
      </c>
      <c r="C9" s="28">
        <v>200</v>
      </c>
      <c r="D9" s="29" t="s">
        <v>11</v>
      </c>
      <c r="E9" s="30"/>
      <c r="F9" s="30"/>
      <c r="G9" s="31"/>
      <c r="H9" s="32">
        <f>ROUND(ROUND(C9,2)*ROUND(G9,2),2)</f>
        <v>0</v>
      </c>
    </row>
    <row r="12" spans="2:8" ht="15" customHeight="1">
      <c r="B12" s="1" t="s">
        <v>12</v>
      </c>
      <c r="C12" s="212" t="s">
        <v>13</v>
      </c>
      <c r="D12" s="213"/>
      <c r="E12" s="213"/>
      <c r="F12" s="213"/>
      <c r="G12" s="213"/>
      <c r="H12" s="214"/>
    </row>
    <row r="13" spans="2:8" ht="135">
      <c r="B13" s="2" t="s">
        <v>502</v>
      </c>
      <c r="C13" s="215"/>
      <c r="D13" s="216"/>
      <c r="E13" s="216"/>
      <c r="F13" s="216"/>
      <c r="G13" s="216"/>
      <c r="H13" s="216"/>
    </row>
    <row r="14" spans="2:8" ht="15">
      <c r="B14" s="217" t="s">
        <v>14</v>
      </c>
      <c r="C14" s="218"/>
      <c r="D14" s="218"/>
      <c r="E14" s="218"/>
      <c r="F14" s="218"/>
      <c r="G14" s="218"/>
      <c r="H14" s="219"/>
    </row>
    <row r="15" spans="2:8" ht="62.25" customHeight="1">
      <c r="B15" s="220" t="s">
        <v>24</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0.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75" customHeight="1">
      <c r="E1" s="211"/>
      <c r="F1" s="211"/>
      <c r="G1" s="223" t="s">
        <v>398</v>
      </c>
      <c r="H1" s="223"/>
    </row>
    <row r="3" spans="2:8" ht="15">
      <c r="B3" s="8" t="s">
        <v>2</v>
      </c>
      <c r="C3" s="9">
        <v>49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116</v>
      </c>
      <c r="C9" s="28">
        <v>10</v>
      </c>
      <c r="D9" s="29" t="s">
        <v>11</v>
      </c>
      <c r="E9" s="30"/>
      <c r="F9" s="30"/>
      <c r="G9" s="31"/>
      <c r="H9" s="32">
        <f>ROUND(ROUND(C9,2)*ROUND(G9,2),2)</f>
        <v>0</v>
      </c>
    </row>
    <row r="12" spans="2:8" ht="15" customHeight="1">
      <c r="B12" s="1" t="s">
        <v>12</v>
      </c>
      <c r="C12" s="212" t="s">
        <v>13</v>
      </c>
      <c r="D12" s="213"/>
      <c r="E12" s="213"/>
      <c r="F12" s="213"/>
      <c r="G12" s="213"/>
      <c r="H12" s="214"/>
    </row>
    <row r="13" spans="2:8" ht="60">
      <c r="B13" s="2" t="s">
        <v>117</v>
      </c>
      <c r="C13" s="215"/>
      <c r="D13" s="216"/>
      <c r="E13" s="216"/>
      <c r="F13" s="216"/>
      <c r="G13" s="216"/>
      <c r="H13" s="216"/>
    </row>
    <row r="14" spans="2:8" ht="15">
      <c r="B14" s="217" t="s">
        <v>14</v>
      </c>
      <c r="C14" s="218"/>
      <c r="D14" s="218"/>
      <c r="E14" s="218"/>
      <c r="F14" s="218"/>
      <c r="G14" s="218"/>
      <c r="H14" s="219"/>
    </row>
    <row r="15" spans="2:8" ht="16.5" customHeight="1">
      <c r="B15" s="220" t="s">
        <v>115</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1.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SheetLayoutView="100" zoomScalePageLayoutView="0" workbookViewId="0" topLeftCell="A13">
      <selection activeCell="I13" sqref="I13"/>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1"/>
      <c r="F1" s="211"/>
      <c r="G1" s="223" t="s">
        <v>398</v>
      </c>
      <c r="H1" s="223"/>
    </row>
    <row r="3" spans="2:8" ht="15">
      <c r="B3" s="8" t="s">
        <v>2</v>
      </c>
      <c r="C3" s="9">
        <v>50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118</v>
      </c>
      <c r="C9" s="28">
        <v>2500</v>
      </c>
      <c r="D9" s="29" t="s">
        <v>11</v>
      </c>
      <c r="E9" s="30"/>
      <c r="F9" s="30"/>
      <c r="G9" s="31"/>
      <c r="H9" s="32">
        <f>ROUND(ROUND(C9,2)*ROUND(G9,2),2)</f>
        <v>0</v>
      </c>
    </row>
    <row r="12" spans="2:8" ht="15" customHeight="1">
      <c r="B12" s="1" t="s">
        <v>12</v>
      </c>
      <c r="C12" s="212" t="s">
        <v>13</v>
      </c>
      <c r="D12" s="213"/>
      <c r="E12" s="213"/>
      <c r="F12" s="213"/>
      <c r="G12" s="213"/>
      <c r="H12" s="214"/>
    </row>
    <row r="13" spans="2:8" ht="291" customHeight="1">
      <c r="B13" s="224" t="s">
        <v>476</v>
      </c>
      <c r="C13" s="215"/>
      <c r="D13" s="216"/>
      <c r="E13" s="216"/>
      <c r="F13" s="216"/>
      <c r="G13" s="216"/>
      <c r="H13" s="216"/>
    </row>
    <row r="14" spans="2:8" ht="290.25" customHeight="1">
      <c r="B14" s="225"/>
      <c r="C14" s="226"/>
      <c r="D14" s="226"/>
      <c r="E14" s="226"/>
      <c r="F14" s="226"/>
      <c r="G14" s="226"/>
      <c r="H14" s="226"/>
    </row>
    <row r="15" ht="18" customHeight="1"/>
  </sheetData>
  <sheetProtection/>
  <mergeCells count="5">
    <mergeCell ref="E1:F1"/>
    <mergeCell ref="C12:H12"/>
    <mergeCell ref="B13:B14"/>
    <mergeCell ref="C13:H14"/>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2.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SheetLayoutView="100" zoomScalePageLayoutView="0" workbookViewId="0" topLeftCell="A1">
      <selection activeCell="B19" sqref="B19"/>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 customHeight="1">
      <c r="E1" s="211"/>
      <c r="F1" s="211"/>
      <c r="G1" s="223" t="s">
        <v>398</v>
      </c>
      <c r="H1" s="223"/>
    </row>
    <row r="3" spans="2:8" ht="15">
      <c r="B3" s="8" t="s">
        <v>2</v>
      </c>
      <c r="C3" s="9">
        <v>51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119</v>
      </c>
      <c r="C9" s="28">
        <v>1300</v>
      </c>
      <c r="D9" s="29" t="s">
        <v>11</v>
      </c>
      <c r="E9" s="30"/>
      <c r="F9" s="30"/>
      <c r="G9" s="31"/>
      <c r="H9" s="32">
        <f>ROUND(ROUND(C9,2)*ROUND(G9,2),2)</f>
        <v>0</v>
      </c>
    </row>
    <row r="12" spans="2:8" ht="15" customHeight="1">
      <c r="B12" s="1" t="s">
        <v>12</v>
      </c>
      <c r="C12" s="212" t="s">
        <v>13</v>
      </c>
      <c r="D12" s="213"/>
      <c r="E12" s="213"/>
      <c r="F12" s="213"/>
      <c r="G12" s="213"/>
      <c r="H12" s="214"/>
    </row>
    <row r="13" spans="2:8" ht="147.75" customHeight="1">
      <c r="B13" s="224" t="s">
        <v>513</v>
      </c>
      <c r="C13" s="215"/>
      <c r="D13" s="216"/>
      <c r="E13" s="216"/>
      <c r="F13" s="216"/>
      <c r="G13" s="216"/>
      <c r="H13" s="216"/>
    </row>
    <row r="14" spans="2:8" ht="168.75" customHeight="1">
      <c r="B14" s="227"/>
      <c r="C14" s="228"/>
      <c r="D14" s="228"/>
      <c r="E14" s="228"/>
      <c r="F14" s="228"/>
      <c r="G14" s="228"/>
      <c r="H14" s="228"/>
    </row>
  </sheetData>
  <sheetProtection/>
  <mergeCells count="5">
    <mergeCell ref="E1:F1"/>
    <mergeCell ref="C12:H12"/>
    <mergeCell ref="B13:B14"/>
    <mergeCell ref="C13:H14"/>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3.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2.25" customHeight="1">
      <c r="E1" s="211"/>
      <c r="F1" s="211"/>
      <c r="G1" s="223" t="s">
        <v>398</v>
      </c>
      <c r="H1" s="223"/>
    </row>
    <row r="3" spans="2:8" ht="15">
      <c r="B3" s="8" t="s">
        <v>2</v>
      </c>
      <c r="C3" s="9">
        <v>52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120</v>
      </c>
      <c r="C9" s="28">
        <v>50</v>
      </c>
      <c r="D9" s="29" t="s">
        <v>11</v>
      </c>
      <c r="E9" s="30"/>
      <c r="F9" s="30"/>
      <c r="G9" s="31"/>
      <c r="H9" s="32">
        <f>ROUND(ROUND(C9,2)*ROUND(G9,2),2)</f>
        <v>0</v>
      </c>
    </row>
    <row r="12" spans="2:8" ht="15" customHeight="1">
      <c r="B12" s="1" t="s">
        <v>12</v>
      </c>
      <c r="C12" s="212" t="s">
        <v>13</v>
      </c>
      <c r="D12" s="213"/>
      <c r="E12" s="213"/>
      <c r="F12" s="213"/>
      <c r="G12" s="213"/>
      <c r="H12" s="214"/>
    </row>
    <row r="13" spans="2:8" ht="71.25" customHeight="1">
      <c r="B13" s="2" t="s">
        <v>121</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4.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11"/>
      <c r="F1" s="211"/>
      <c r="G1" s="223" t="s">
        <v>398</v>
      </c>
      <c r="H1" s="223"/>
    </row>
    <row r="3" spans="2:8" ht="15">
      <c r="B3" s="8" t="s">
        <v>2</v>
      </c>
      <c r="C3" s="9">
        <v>53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122</v>
      </c>
      <c r="C9" s="28">
        <v>190</v>
      </c>
      <c r="D9" s="29" t="s">
        <v>11</v>
      </c>
      <c r="E9" s="30"/>
      <c r="F9" s="30"/>
      <c r="G9" s="31"/>
      <c r="H9" s="32">
        <f>ROUND(ROUND(C9,2)*ROUND(G9,2),2)</f>
        <v>0</v>
      </c>
    </row>
    <row r="12" spans="2:8" ht="15" customHeight="1">
      <c r="B12" s="1" t="s">
        <v>12</v>
      </c>
      <c r="C12" s="212" t="s">
        <v>13</v>
      </c>
      <c r="D12" s="213"/>
      <c r="E12" s="213"/>
      <c r="F12" s="213"/>
      <c r="G12" s="213"/>
      <c r="H12" s="214"/>
    </row>
    <row r="13" spans="2:8" ht="43.5" customHeight="1">
      <c r="B13" s="77" t="s">
        <v>244</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5.xml><?xml version="1.0" encoding="utf-8"?>
<worksheet xmlns="http://schemas.openxmlformats.org/spreadsheetml/2006/main" xmlns:r="http://schemas.openxmlformats.org/officeDocument/2006/relationships">
  <sheetPr>
    <tabColor theme="0" tint="-0.3499799966812134"/>
    <pageSetUpPr fitToPage="1"/>
  </sheetPr>
  <dimension ref="A1:J33"/>
  <sheetViews>
    <sheetView showGridLines="0" zoomScaleSheetLayoutView="100" zoomScalePageLayoutView="0" workbookViewId="0" topLeftCell="A16">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11.37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10" ht="39.75" customHeight="1">
      <c r="E1" s="211"/>
      <c r="F1" s="211"/>
      <c r="G1" s="223"/>
      <c r="H1" s="223"/>
      <c r="I1" s="223" t="s">
        <v>398</v>
      </c>
      <c r="J1" s="223"/>
    </row>
    <row r="3" spans="2:8" ht="15">
      <c r="B3" s="8" t="s">
        <v>2</v>
      </c>
      <c r="C3" s="9">
        <v>54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123</v>
      </c>
      <c r="C9" s="28">
        <v>40</v>
      </c>
      <c r="D9" s="29" t="s">
        <v>11</v>
      </c>
      <c r="E9" s="30"/>
      <c r="F9" s="30"/>
      <c r="G9" s="31"/>
      <c r="H9" s="32">
        <f>ROUND(ROUND(C9,2)*ROUND(G9,2),2)</f>
        <v>0</v>
      </c>
    </row>
    <row r="12" spans="2:8" ht="15" customHeight="1">
      <c r="B12" s="1" t="s">
        <v>12</v>
      </c>
      <c r="C12" s="212" t="s">
        <v>13</v>
      </c>
      <c r="D12" s="213"/>
      <c r="E12" s="213"/>
      <c r="F12" s="213"/>
      <c r="G12" s="213"/>
      <c r="H12" s="214"/>
    </row>
    <row r="13" spans="2:8" ht="45">
      <c r="B13" s="2" t="s">
        <v>124</v>
      </c>
      <c r="C13" s="215"/>
      <c r="D13" s="216"/>
      <c r="E13" s="216"/>
      <c r="F13" s="216"/>
      <c r="G13" s="216"/>
      <c r="H13" s="216"/>
    </row>
    <row r="15" spans="1:10" ht="60">
      <c r="A15" s="34" t="s">
        <v>160</v>
      </c>
      <c r="B15" s="35" t="s">
        <v>161</v>
      </c>
      <c r="C15" s="231" t="s">
        <v>162</v>
      </c>
      <c r="D15" s="232"/>
      <c r="E15" s="231" t="s">
        <v>163</v>
      </c>
      <c r="F15" s="233"/>
      <c r="G15" s="234"/>
      <c r="H15" s="235"/>
      <c r="I15" s="36" t="s">
        <v>164</v>
      </c>
      <c r="J15" s="36" t="s">
        <v>165</v>
      </c>
    </row>
    <row r="16" spans="1:10" ht="15">
      <c r="A16" s="246" t="s">
        <v>1</v>
      </c>
      <c r="B16" s="247" t="s">
        <v>178</v>
      </c>
      <c r="C16" s="248">
        <v>12</v>
      </c>
      <c r="D16" s="248" t="s">
        <v>166</v>
      </c>
      <c r="E16" s="37" t="s">
        <v>167</v>
      </c>
      <c r="F16" s="238"/>
      <c r="G16" s="239"/>
      <c r="H16" s="240"/>
      <c r="I16" s="237"/>
      <c r="J16" s="236">
        <f>I16*12</f>
        <v>0</v>
      </c>
    </row>
    <row r="17" spans="1:10" ht="15">
      <c r="A17" s="246"/>
      <c r="B17" s="247"/>
      <c r="C17" s="249"/>
      <c r="D17" s="249"/>
      <c r="E17" s="37" t="s">
        <v>168</v>
      </c>
      <c r="F17" s="238"/>
      <c r="G17" s="239"/>
      <c r="H17" s="240"/>
      <c r="I17" s="237"/>
      <c r="J17" s="236"/>
    </row>
    <row r="18" spans="1:10" ht="15">
      <c r="A18" s="246"/>
      <c r="B18" s="247"/>
      <c r="C18" s="249"/>
      <c r="D18" s="249"/>
      <c r="E18" s="37" t="s">
        <v>169</v>
      </c>
      <c r="F18" s="245" t="s">
        <v>170</v>
      </c>
      <c r="G18" s="239"/>
      <c r="H18" s="240"/>
      <c r="I18" s="237"/>
      <c r="J18" s="236"/>
    </row>
    <row r="19" spans="1:10" ht="15">
      <c r="A19" s="246"/>
      <c r="B19" s="247"/>
      <c r="C19" s="249"/>
      <c r="D19" s="249"/>
      <c r="E19" s="37" t="s">
        <v>171</v>
      </c>
      <c r="F19" s="238"/>
      <c r="G19" s="239"/>
      <c r="H19" s="240"/>
      <c r="I19" s="237"/>
      <c r="J19" s="236"/>
    </row>
    <row r="20" spans="1:10" ht="15">
      <c r="A20" s="246"/>
      <c r="B20" s="247"/>
      <c r="C20" s="249"/>
      <c r="D20" s="249"/>
      <c r="E20" s="37" t="s">
        <v>172</v>
      </c>
      <c r="F20" s="238"/>
      <c r="G20" s="239"/>
      <c r="H20" s="240"/>
      <c r="I20" s="237"/>
      <c r="J20" s="236"/>
    </row>
    <row r="21" spans="1:10" ht="15">
      <c r="A21" s="246"/>
      <c r="B21" s="247"/>
      <c r="C21" s="250"/>
      <c r="D21" s="250"/>
      <c r="E21" s="37" t="s">
        <v>173</v>
      </c>
      <c r="F21" s="238"/>
      <c r="G21" s="241"/>
      <c r="H21" s="242"/>
      <c r="I21" s="237"/>
      <c r="J21" s="236"/>
    </row>
    <row r="22" spans="1:10" ht="15">
      <c r="A22" s="88"/>
      <c r="B22" s="86"/>
      <c r="C22" s="87"/>
      <c r="D22" s="87"/>
      <c r="E22" s="86"/>
      <c r="F22" s="43"/>
      <c r="G22" s="43"/>
      <c r="H22" s="43"/>
      <c r="I22" s="84"/>
      <c r="J22" s="85"/>
    </row>
    <row r="23" spans="1:10" ht="15">
      <c r="A23" s="243" t="s">
        <v>400</v>
      </c>
      <c r="B23" s="244"/>
      <c r="C23" s="244"/>
      <c r="D23" s="244"/>
      <c r="E23" s="244"/>
      <c r="F23" s="43"/>
      <c r="G23" s="43"/>
      <c r="H23" s="43"/>
      <c r="I23" s="84"/>
      <c r="J23" s="85"/>
    </row>
    <row r="24" spans="1:10" ht="30.75" customHeight="1">
      <c r="A24" s="109" t="s">
        <v>5</v>
      </c>
      <c r="B24" s="110" t="s">
        <v>403</v>
      </c>
      <c r="C24" s="230" t="s">
        <v>408</v>
      </c>
      <c r="D24" s="230"/>
      <c r="E24" s="111" t="s">
        <v>409</v>
      </c>
      <c r="G24" s="43"/>
      <c r="H24" s="43"/>
      <c r="I24" s="84"/>
      <c r="J24" s="85"/>
    </row>
    <row r="25" spans="1:10" ht="15">
      <c r="A25" s="89" t="s">
        <v>1</v>
      </c>
      <c r="B25" s="91" t="s">
        <v>401</v>
      </c>
      <c r="C25" s="229" t="s">
        <v>402</v>
      </c>
      <c r="D25" s="229"/>
      <c r="E25" s="92"/>
      <c r="F25" s="43"/>
      <c r="G25" s="43"/>
      <c r="H25" s="43"/>
      <c r="I25" s="84"/>
      <c r="J25" s="85"/>
    </row>
    <row r="26" spans="1:10" ht="48" customHeight="1">
      <c r="A26" s="89" t="s">
        <v>343</v>
      </c>
      <c r="B26" s="90" t="s">
        <v>404</v>
      </c>
      <c r="C26" s="229" t="s">
        <v>402</v>
      </c>
      <c r="D26" s="229"/>
      <c r="E26" s="92"/>
      <c r="F26" s="43"/>
      <c r="G26" s="43"/>
      <c r="H26" s="43"/>
      <c r="I26" s="84"/>
      <c r="J26" s="85"/>
    </row>
    <row r="27" spans="1:10" ht="36" customHeight="1">
      <c r="A27" s="89" t="s">
        <v>345</v>
      </c>
      <c r="B27" s="90" t="s">
        <v>405</v>
      </c>
      <c r="C27" s="229" t="s">
        <v>402</v>
      </c>
      <c r="D27" s="229"/>
      <c r="E27" s="92"/>
      <c r="F27" s="43"/>
      <c r="G27" s="43"/>
      <c r="H27" s="43"/>
      <c r="I27" s="84"/>
      <c r="J27" s="85"/>
    </row>
    <row r="28" spans="1:10" ht="34.5" customHeight="1">
      <c r="A28" s="89" t="s">
        <v>347</v>
      </c>
      <c r="B28" s="90" t="s">
        <v>406</v>
      </c>
      <c r="C28" s="229" t="s">
        <v>402</v>
      </c>
      <c r="D28" s="229"/>
      <c r="E28" s="92"/>
      <c r="F28" s="43"/>
      <c r="G28" s="43"/>
      <c r="H28" s="43"/>
      <c r="I28" s="84"/>
      <c r="J28" s="85"/>
    </row>
    <row r="29" spans="1:10" ht="165">
      <c r="A29" s="89" t="s">
        <v>349</v>
      </c>
      <c r="B29" s="90" t="s">
        <v>407</v>
      </c>
      <c r="C29" s="229" t="s">
        <v>402</v>
      </c>
      <c r="D29" s="229"/>
      <c r="E29" s="92"/>
      <c r="F29" s="43"/>
      <c r="G29" s="43"/>
      <c r="H29" s="43"/>
      <c r="I29" s="84"/>
      <c r="J29" s="85"/>
    </row>
    <row r="30" spans="1:10" ht="15">
      <c r="A30" s="88"/>
      <c r="B30" s="86"/>
      <c r="C30" s="87"/>
      <c r="D30" s="87"/>
      <c r="E30" s="86"/>
      <c r="F30" s="43"/>
      <c r="G30" s="43"/>
      <c r="H30" s="43"/>
      <c r="I30" s="84"/>
      <c r="J30" s="85"/>
    </row>
    <row r="31" spans="1:10" ht="15">
      <c r="A31" s="38"/>
      <c r="B31" s="39"/>
      <c r="C31" s="40"/>
      <c r="D31" s="41"/>
      <c r="E31" s="42"/>
      <c r="F31" s="43"/>
      <c r="G31" s="44"/>
      <c r="H31" s="44"/>
      <c r="I31" s="39"/>
      <c r="J31" s="39"/>
    </row>
    <row r="32" spans="1:10" ht="105">
      <c r="A32" s="38"/>
      <c r="B32" s="40"/>
      <c r="C32" s="45" t="s">
        <v>174</v>
      </c>
      <c r="D32" s="46" t="s">
        <v>175</v>
      </c>
      <c r="E32" s="45" t="s">
        <v>176</v>
      </c>
      <c r="F32" s="45" t="s">
        <v>177</v>
      </c>
      <c r="G32" s="47"/>
      <c r="H32" s="39"/>
      <c r="I32" s="39"/>
      <c r="J32" s="39"/>
    </row>
    <row r="33" spans="1:10" ht="15">
      <c r="A33" s="38"/>
      <c r="B33" s="48" t="s">
        <v>179</v>
      </c>
      <c r="C33" s="49"/>
      <c r="D33" s="50">
        <v>2920</v>
      </c>
      <c r="E33" s="51">
        <v>0.27</v>
      </c>
      <c r="F33" s="52">
        <f>(C33*D33*E33)/1000</f>
        <v>0</v>
      </c>
      <c r="G33" s="53"/>
      <c r="H33" s="39"/>
      <c r="I33" s="39"/>
      <c r="J33" s="39"/>
    </row>
  </sheetData>
  <sheetProtection/>
  <mergeCells count="26">
    <mergeCell ref="A23:E23"/>
    <mergeCell ref="F16:H16"/>
    <mergeCell ref="F17:H17"/>
    <mergeCell ref="F18:H18"/>
    <mergeCell ref="F19:H19"/>
    <mergeCell ref="A16:A21"/>
    <mergeCell ref="B16:B21"/>
    <mergeCell ref="C16:C21"/>
    <mergeCell ref="D16:D21"/>
    <mergeCell ref="C15:D15"/>
    <mergeCell ref="E15:H15"/>
    <mergeCell ref="I1:J1"/>
    <mergeCell ref="J16:J21"/>
    <mergeCell ref="I16:I21"/>
    <mergeCell ref="F20:H20"/>
    <mergeCell ref="F21:H21"/>
    <mergeCell ref="C27:D27"/>
    <mergeCell ref="C28:D28"/>
    <mergeCell ref="C29:D29"/>
    <mergeCell ref="E1:F1"/>
    <mergeCell ref="C12:H12"/>
    <mergeCell ref="G1:H1"/>
    <mergeCell ref="C24:D24"/>
    <mergeCell ref="C25:D25"/>
    <mergeCell ref="C26:D26"/>
    <mergeCell ref="C13:H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headerFooter alignWithMargins="0">
    <oddFooter>&amp;C&amp;"Times New Roman,Normalny"Strona &amp;P&amp;R&amp;"Times New Roman,Normalny"pieczęć i podpis osoby (osób) upoważnionej
do reprezentowania wykonawcy
</oddFooter>
  </headerFooter>
</worksheet>
</file>

<file path=xl/worksheets/sheet56.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4.5" customHeight="1">
      <c r="E1" s="211"/>
      <c r="F1" s="211"/>
      <c r="G1" s="223" t="s">
        <v>398</v>
      </c>
      <c r="H1" s="223"/>
    </row>
    <row r="3" spans="2:8" ht="15">
      <c r="B3" s="8" t="s">
        <v>2</v>
      </c>
      <c r="C3" s="9">
        <v>55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125</v>
      </c>
      <c r="C9" s="28">
        <v>180</v>
      </c>
      <c r="D9" s="29" t="s">
        <v>11</v>
      </c>
      <c r="E9" s="30"/>
      <c r="F9" s="30"/>
      <c r="G9" s="31"/>
      <c r="H9" s="32">
        <f>ROUND(ROUND(C9,2)*ROUND(G9,2),2)</f>
        <v>0</v>
      </c>
    </row>
    <row r="12" spans="2:8" ht="15" customHeight="1">
      <c r="B12" s="1" t="s">
        <v>12</v>
      </c>
      <c r="C12" s="212" t="s">
        <v>13</v>
      </c>
      <c r="D12" s="213"/>
      <c r="E12" s="213"/>
      <c r="F12" s="213"/>
      <c r="G12" s="213"/>
      <c r="H12" s="214"/>
    </row>
    <row r="13" spans="2:8" ht="15">
      <c r="B13" s="77" t="s">
        <v>245</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7.xml><?xml version="1.0" encoding="utf-8"?>
<worksheet xmlns="http://schemas.openxmlformats.org/spreadsheetml/2006/main" xmlns:r="http://schemas.openxmlformats.org/officeDocument/2006/relationships">
  <sheetPr>
    <tabColor theme="0" tint="-0.3499799966812134"/>
    <pageSetUpPr fitToPage="1"/>
  </sheetPr>
  <dimension ref="A1:J44"/>
  <sheetViews>
    <sheetView showGridLines="0" zoomScale="85" zoomScaleNormal="85" zoomScaleSheetLayoutView="100" zoomScalePageLayoutView="0" workbookViewId="0" topLeftCell="A15">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1"/>
      <c r="F1" s="211"/>
      <c r="G1" s="223" t="s">
        <v>398</v>
      </c>
      <c r="H1" s="223"/>
    </row>
    <row r="3" spans="2:8" ht="15">
      <c r="B3" s="8" t="s">
        <v>2</v>
      </c>
      <c r="C3" s="9">
        <v>56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126</v>
      </c>
      <c r="C9" s="28">
        <v>50</v>
      </c>
      <c r="D9" s="29" t="s">
        <v>11</v>
      </c>
      <c r="E9" s="30"/>
      <c r="F9" s="30"/>
      <c r="G9" s="31"/>
      <c r="H9" s="32">
        <f>ROUND(ROUND(C9,2)*ROUND(G9,2),2)</f>
        <v>0</v>
      </c>
    </row>
    <row r="12" spans="2:8" ht="15" customHeight="1">
      <c r="B12" s="1" t="s">
        <v>12</v>
      </c>
      <c r="C12" s="212" t="s">
        <v>13</v>
      </c>
      <c r="D12" s="213"/>
      <c r="E12" s="213"/>
      <c r="F12" s="213"/>
      <c r="G12" s="213"/>
      <c r="H12" s="214"/>
    </row>
    <row r="13" spans="2:8" ht="45">
      <c r="B13" s="2" t="s">
        <v>182</v>
      </c>
      <c r="C13" s="215"/>
      <c r="D13" s="216"/>
      <c r="E13" s="216"/>
      <c r="F13" s="216"/>
      <c r="G13" s="216"/>
      <c r="H13" s="216"/>
    </row>
    <row r="16" spans="1:10" ht="60">
      <c r="A16" s="34" t="s">
        <v>160</v>
      </c>
      <c r="B16" s="35" t="s">
        <v>161</v>
      </c>
      <c r="C16" s="231" t="s">
        <v>162</v>
      </c>
      <c r="D16" s="232"/>
      <c r="E16" s="231" t="s">
        <v>163</v>
      </c>
      <c r="F16" s="233"/>
      <c r="G16" s="234"/>
      <c r="H16" s="235"/>
      <c r="I16" s="36" t="s">
        <v>164</v>
      </c>
      <c r="J16" s="36" t="s">
        <v>165</v>
      </c>
    </row>
    <row r="17" spans="1:10" ht="15">
      <c r="A17" s="246" t="s">
        <v>1</v>
      </c>
      <c r="B17" s="247" t="s">
        <v>178</v>
      </c>
      <c r="C17" s="248">
        <v>12</v>
      </c>
      <c r="D17" s="248" t="s">
        <v>166</v>
      </c>
      <c r="E17" s="37" t="s">
        <v>167</v>
      </c>
      <c r="F17" s="238"/>
      <c r="G17" s="239"/>
      <c r="H17" s="240"/>
      <c r="I17" s="237"/>
      <c r="J17" s="236">
        <f>I17*12</f>
        <v>0</v>
      </c>
    </row>
    <row r="18" spans="1:10" ht="15">
      <c r="A18" s="246"/>
      <c r="B18" s="247"/>
      <c r="C18" s="249"/>
      <c r="D18" s="249"/>
      <c r="E18" s="37" t="s">
        <v>168</v>
      </c>
      <c r="F18" s="238"/>
      <c r="G18" s="239"/>
      <c r="H18" s="240"/>
      <c r="I18" s="237"/>
      <c r="J18" s="236"/>
    </row>
    <row r="19" spans="1:10" ht="15">
      <c r="A19" s="246"/>
      <c r="B19" s="247"/>
      <c r="C19" s="249"/>
      <c r="D19" s="249"/>
      <c r="E19" s="37" t="s">
        <v>169</v>
      </c>
      <c r="F19" s="245" t="s">
        <v>170</v>
      </c>
      <c r="G19" s="239"/>
      <c r="H19" s="240"/>
      <c r="I19" s="237"/>
      <c r="J19" s="236"/>
    </row>
    <row r="20" spans="1:10" ht="15">
      <c r="A20" s="246"/>
      <c r="B20" s="247"/>
      <c r="C20" s="249"/>
      <c r="D20" s="249"/>
      <c r="E20" s="37" t="s">
        <v>171</v>
      </c>
      <c r="F20" s="238"/>
      <c r="G20" s="239"/>
      <c r="H20" s="240"/>
      <c r="I20" s="237"/>
      <c r="J20" s="236"/>
    </row>
    <row r="21" spans="1:10" ht="15">
      <c r="A21" s="246"/>
      <c r="B21" s="247"/>
      <c r="C21" s="249"/>
      <c r="D21" s="249"/>
      <c r="E21" s="37" t="s">
        <v>172</v>
      </c>
      <c r="F21" s="238"/>
      <c r="G21" s="239"/>
      <c r="H21" s="240"/>
      <c r="I21" s="237"/>
      <c r="J21" s="236"/>
    </row>
    <row r="22" spans="1:10" ht="15">
      <c r="A22" s="246"/>
      <c r="B22" s="247"/>
      <c r="C22" s="250"/>
      <c r="D22" s="250"/>
      <c r="E22" s="37" t="s">
        <v>173</v>
      </c>
      <c r="F22" s="238"/>
      <c r="G22" s="241"/>
      <c r="H22" s="242"/>
      <c r="I22" s="237"/>
      <c r="J22" s="236"/>
    </row>
    <row r="23" spans="1:10" ht="15">
      <c r="A23" s="88"/>
      <c r="B23" s="86"/>
      <c r="C23" s="87"/>
      <c r="D23" s="87"/>
      <c r="E23" s="86"/>
      <c r="F23" s="43"/>
      <c r="G23" s="43"/>
      <c r="H23" s="43"/>
      <c r="I23" s="84"/>
      <c r="J23" s="85"/>
    </row>
    <row r="24" spans="1:10" ht="24.75" customHeight="1">
      <c r="A24" s="253" t="s">
        <v>400</v>
      </c>
      <c r="B24" s="254"/>
      <c r="C24" s="254"/>
      <c r="D24" s="254"/>
      <c r="E24" s="254"/>
      <c r="F24" s="43"/>
      <c r="G24" s="43"/>
      <c r="H24" s="43"/>
      <c r="I24" s="84"/>
      <c r="J24" s="85"/>
    </row>
    <row r="25" spans="1:10" ht="30">
      <c r="A25" s="106" t="s">
        <v>5</v>
      </c>
      <c r="B25" s="107" t="s">
        <v>403</v>
      </c>
      <c r="C25" s="252" t="s">
        <v>408</v>
      </c>
      <c r="D25" s="252"/>
      <c r="E25" s="108" t="s">
        <v>409</v>
      </c>
      <c r="F25" s="43"/>
      <c r="G25" s="43"/>
      <c r="H25" s="43"/>
      <c r="I25" s="84"/>
      <c r="J25" s="85"/>
    </row>
    <row r="26" spans="1:10" ht="90">
      <c r="A26" s="96" t="s">
        <v>1</v>
      </c>
      <c r="B26" s="97" t="s">
        <v>410</v>
      </c>
      <c r="C26" s="251" t="s">
        <v>402</v>
      </c>
      <c r="D26" s="251"/>
      <c r="E26" s="99"/>
      <c r="F26" s="43"/>
      <c r="G26" s="43"/>
      <c r="H26" s="43"/>
      <c r="I26" s="84"/>
      <c r="J26" s="85"/>
    </row>
    <row r="27" spans="1:10" ht="60">
      <c r="A27" s="96" t="s">
        <v>343</v>
      </c>
      <c r="B27" s="97" t="s">
        <v>413</v>
      </c>
      <c r="C27" s="251" t="s">
        <v>402</v>
      </c>
      <c r="D27" s="251"/>
      <c r="E27" s="99"/>
      <c r="F27" s="43"/>
      <c r="G27" s="43"/>
      <c r="H27" s="43"/>
      <c r="I27" s="84"/>
      <c r="J27" s="85"/>
    </row>
    <row r="28" spans="1:10" ht="135">
      <c r="A28" s="96" t="s">
        <v>345</v>
      </c>
      <c r="B28" s="97" t="s">
        <v>414</v>
      </c>
      <c r="C28" s="251" t="s">
        <v>402</v>
      </c>
      <c r="D28" s="251"/>
      <c r="E28" s="99"/>
      <c r="F28" s="43"/>
      <c r="G28" s="43"/>
      <c r="H28" s="43"/>
      <c r="I28" s="84"/>
      <c r="J28" s="85"/>
    </row>
    <row r="29" spans="1:10" ht="15">
      <c r="A29" s="96" t="s">
        <v>347</v>
      </c>
      <c r="B29" s="94" t="s">
        <v>415</v>
      </c>
      <c r="C29" s="251" t="s">
        <v>402</v>
      </c>
      <c r="D29" s="251"/>
      <c r="E29" s="99"/>
      <c r="F29" s="43"/>
      <c r="G29" s="43"/>
      <c r="H29" s="43"/>
      <c r="I29" s="84"/>
      <c r="J29" s="85"/>
    </row>
    <row r="30" spans="1:10" ht="15">
      <c r="A30" s="96" t="s">
        <v>349</v>
      </c>
      <c r="B30" s="94" t="s">
        <v>416</v>
      </c>
      <c r="C30" s="251" t="s">
        <v>402</v>
      </c>
      <c r="D30" s="251"/>
      <c r="E30" s="99"/>
      <c r="F30" s="43"/>
      <c r="G30" s="43"/>
      <c r="H30" s="43"/>
      <c r="I30" s="84"/>
      <c r="J30" s="85"/>
    </row>
    <row r="31" spans="1:10" ht="15">
      <c r="A31" s="96" t="s">
        <v>351</v>
      </c>
      <c r="B31" s="100" t="s">
        <v>417</v>
      </c>
      <c r="C31" s="251" t="s">
        <v>402</v>
      </c>
      <c r="D31" s="251"/>
      <c r="E31" s="99"/>
      <c r="F31" s="43"/>
      <c r="G31" s="43"/>
      <c r="H31" s="43"/>
      <c r="I31" s="84"/>
      <c r="J31" s="85"/>
    </row>
    <row r="32" spans="1:10" ht="15">
      <c r="A32" s="96" t="s">
        <v>353</v>
      </c>
      <c r="B32" s="99" t="s">
        <v>418</v>
      </c>
      <c r="C32" s="251" t="s">
        <v>402</v>
      </c>
      <c r="D32" s="251"/>
      <c r="E32" s="99"/>
      <c r="F32" s="43"/>
      <c r="G32" s="43"/>
      <c r="H32" s="43"/>
      <c r="I32" s="84"/>
      <c r="J32" s="85"/>
    </row>
    <row r="33" spans="1:10" ht="15">
      <c r="A33" s="96" t="s">
        <v>354</v>
      </c>
      <c r="B33" s="99" t="s">
        <v>419</v>
      </c>
      <c r="C33" s="251" t="s">
        <v>402</v>
      </c>
      <c r="D33" s="251"/>
      <c r="E33" s="99"/>
      <c r="F33" s="43"/>
      <c r="G33" s="43"/>
      <c r="H33" s="43"/>
      <c r="I33" s="84"/>
      <c r="J33" s="85"/>
    </row>
    <row r="34" spans="1:10" ht="15">
      <c r="A34" s="96" t="s">
        <v>411</v>
      </c>
      <c r="B34" s="99" t="s">
        <v>420</v>
      </c>
      <c r="C34" s="251" t="s">
        <v>402</v>
      </c>
      <c r="D34" s="251"/>
      <c r="E34" s="99"/>
      <c r="F34" s="43"/>
      <c r="G34" s="43"/>
      <c r="H34" s="43"/>
      <c r="I34" s="84"/>
      <c r="J34" s="85"/>
    </row>
    <row r="35" spans="1:10" ht="45">
      <c r="A35" s="96" t="s">
        <v>412</v>
      </c>
      <c r="B35" s="99" t="s">
        <v>421</v>
      </c>
      <c r="C35" s="251" t="s">
        <v>402</v>
      </c>
      <c r="D35" s="251"/>
      <c r="E35" s="99"/>
      <c r="F35" s="43"/>
      <c r="G35" s="43"/>
      <c r="H35" s="43"/>
      <c r="I35" s="84"/>
      <c r="J35" s="85"/>
    </row>
    <row r="36" spans="1:10" ht="30">
      <c r="A36" s="96" t="s">
        <v>424</v>
      </c>
      <c r="B36" s="99" t="s">
        <v>422</v>
      </c>
      <c r="C36" s="251" t="s">
        <v>402</v>
      </c>
      <c r="D36" s="251"/>
      <c r="E36" s="99"/>
      <c r="F36" s="43"/>
      <c r="G36" s="43"/>
      <c r="H36" s="43"/>
      <c r="I36" s="84"/>
      <c r="J36" s="85"/>
    </row>
    <row r="37" spans="1:10" ht="15">
      <c r="A37" s="96" t="s">
        <v>425</v>
      </c>
      <c r="B37" s="99" t="s">
        <v>423</v>
      </c>
      <c r="C37" s="251" t="s">
        <v>402</v>
      </c>
      <c r="D37" s="251"/>
      <c r="E37" s="99"/>
      <c r="F37" s="43"/>
      <c r="G37" s="43"/>
      <c r="H37" s="43"/>
      <c r="I37" s="84"/>
      <c r="J37" s="85"/>
    </row>
    <row r="38" spans="1:10" ht="15">
      <c r="A38" s="96" t="s">
        <v>427</v>
      </c>
      <c r="B38" s="102" t="s">
        <v>426</v>
      </c>
      <c r="C38" s="251" t="s">
        <v>402</v>
      </c>
      <c r="D38" s="251"/>
      <c r="E38" s="99"/>
      <c r="F38" s="43"/>
      <c r="G38" s="43"/>
      <c r="H38" s="43"/>
      <c r="I38" s="84"/>
      <c r="J38" s="85"/>
    </row>
    <row r="39" spans="1:10" ht="135">
      <c r="A39" s="96" t="s">
        <v>428</v>
      </c>
      <c r="B39" s="102" t="s">
        <v>431</v>
      </c>
      <c r="C39" s="251" t="s">
        <v>402</v>
      </c>
      <c r="D39" s="251"/>
      <c r="E39" s="99"/>
      <c r="F39" s="43"/>
      <c r="G39" s="43"/>
      <c r="H39" s="43"/>
      <c r="I39" s="84"/>
      <c r="J39" s="85"/>
    </row>
    <row r="40" spans="1:10" ht="15">
      <c r="A40" s="96" t="s">
        <v>429</v>
      </c>
      <c r="B40" s="102" t="s">
        <v>432</v>
      </c>
      <c r="C40" s="251" t="s">
        <v>402</v>
      </c>
      <c r="D40" s="251"/>
      <c r="E40" s="99"/>
      <c r="F40" s="43"/>
      <c r="G40" s="43"/>
      <c r="H40" s="43"/>
      <c r="I40" s="84"/>
      <c r="J40" s="85"/>
    </row>
    <row r="41" spans="1:10" ht="15">
      <c r="A41" s="96" t="s">
        <v>430</v>
      </c>
      <c r="B41" s="102" t="s">
        <v>433</v>
      </c>
      <c r="C41" s="251" t="s">
        <v>402</v>
      </c>
      <c r="D41" s="251"/>
      <c r="E41" s="99"/>
      <c r="F41" s="43"/>
      <c r="G41" s="43"/>
      <c r="H41" s="43"/>
      <c r="I41" s="84"/>
      <c r="J41" s="85"/>
    </row>
    <row r="42" spans="1:10" ht="15">
      <c r="A42" s="101"/>
      <c r="B42" s="39"/>
      <c r="C42" s="40"/>
      <c r="D42" s="41"/>
      <c r="E42" s="42"/>
      <c r="F42" s="43"/>
      <c r="G42" s="44"/>
      <c r="H42" s="44"/>
      <c r="I42" s="39"/>
      <c r="J42" s="39"/>
    </row>
    <row r="43" spans="1:10" ht="105">
      <c r="A43" s="38"/>
      <c r="B43" s="40"/>
      <c r="C43" s="45" t="s">
        <v>174</v>
      </c>
      <c r="D43" s="46" t="s">
        <v>175</v>
      </c>
      <c r="E43" s="45" t="s">
        <v>176</v>
      </c>
      <c r="F43" s="45" t="s">
        <v>177</v>
      </c>
      <c r="G43" s="47"/>
      <c r="H43" s="39"/>
      <c r="I43" s="39"/>
      <c r="J43" s="39"/>
    </row>
    <row r="44" spans="1:10" ht="15">
      <c r="A44" s="38"/>
      <c r="B44" s="48" t="s">
        <v>179</v>
      </c>
      <c r="C44" s="49"/>
      <c r="D44" s="50">
        <v>2920</v>
      </c>
      <c r="E44" s="51">
        <v>0.27</v>
      </c>
      <c r="F44" s="52">
        <f>(C44*D44*E44)/1000</f>
        <v>0</v>
      </c>
      <c r="G44" s="53"/>
      <c r="H44" s="39"/>
      <c r="I44" s="39"/>
      <c r="J44" s="39"/>
    </row>
  </sheetData>
  <sheetProtection/>
  <mergeCells count="36">
    <mergeCell ref="A24:E24"/>
    <mergeCell ref="I17:I22"/>
    <mergeCell ref="J17:J22"/>
    <mergeCell ref="F18:H18"/>
    <mergeCell ref="F19:H19"/>
    <mergeCell ref="F20:H20"/>
    <mergeCell ref="F21:H21"/>
    <mergeCell ref="F22:H22"/>
    <mergeCell ref="C13:H13"/>
    <mergeCell ref="C16:D16"/>
    <mergeCell ref="E16:H16"/>
    <mergeCell ref="A17:A22"/>
    <mergeCell ref="B17:B22"/>
    <mergeCell ref="C17:C22"/>
    <mergeCell ref="D17:D22"/>
    <mergeCell ref="F17:H17"/>
    <mergeCell ref="C33:D33"/>
    <mergeCell ref="C34:D34"/>
    <mergeCell ref="C35:D35"/>
    <mergeCell ref="C36:D36"/>
    <mergeCell ref="G1:H1"/>
    <mergeCell ref="C25:D25"/>
    <mergeCell ref="C26:D26"/>
    <mergeCell ref="C27:D27"/>
    <mergeCell ref="E1:F1"/>
    <mergeCell ref="C12:H12"/>
    <mergeCell ref="C37:D37"/>
    <mergeCell ref="C38:D38"/>
    <mergeCell ref="C40:D40"/>
    <mergeCell ref="C41:D41"/>
    <mergeCell ref="C39:D39"/>
    <mergeCell ref="C28:D28"/>
    <mergeCell ref="C29:D29"/>
    <mergeCell ref="C30:D30"/>
    <mergeCell ref="C31:D31"/>
    <mergeCell ref="C32:D3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headerFooter alignWithMargins="0">
    <oddFooter>&amp;C&amp;"Times New Roman,Normalny"Strona &amp;P&amp;R&amp;"Times New Roman,Normalny"pieczęć i podpis osoby (osób) upoważnionej
do reprezentowania wykonawcy
</oddFooter>
  </headerFooter>
</worksheet>
</file>

<file path=xl/worksheets/sheet58.xml><?xml version="1.0" encoding="utf-8"?>
<worksheet xmlns="http://schemas.openxmlformats.org/spreadsheetml/2006/main" xmlns:r="http://schemas.openxmlformats.org/officeDocument/2006/relationships">
  <sheetPr>
    <tabColor theme="0" tint="-0.3499799966812134"/>
    <pageSetUpPr fitToPage="1"/>
  </sheetPr>
  <dimension ref="A1:J42"/>
  <sheetViews>
    <sheetView showGridLines="0" zoomScaleSheetLayoutView="100" zoomScalePageLayoutView="0" workbookViewId="0" topLeftCell="A7">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10" ht="38.25" customHeight="1">
      <c r="E1" s="211"/>
      <c r="F1" s="211"/>
      <c r="I1" s="223" t="s">
        <v>398</v>
      </c>
      <c r="J1" s="223"/>
    </row>
    <row r="3" spans="2:8" ht="15">
      <c r="B3" s="8" t="s">
        <v>2</v>
      </c>
      <c r="C3" s="9">
        <v>57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127</v>
      </c>
      <c r="C9" s="28">
        <v>50</v>
      </c>
      <c r="D9" s="29" t="s">
        <v>11</v>
      </c>
      <c r="E9" s="30"/>
      <c r="F9" s="30"/>
      <c r="G9" s="31"/>
      <c r="H9" s="32">
        <f>ROUND(ROUND(C9,2)*ROUND(G9,2),2)</f>
        <v>0</v>
      </c>
    </row>
    <row r="12" spans="2:8" ht="15" customHeight="1">
      <c r="B12" s="1" t="s">
        <v>12</v>
      </c>
      <c r="C12" s="212" t="s">
        <v>13</v>
      </c>
      <c r="D12" s="213"/>
      <c r="E12" s="213"/>
      <c r="F12" s="213"/>
      <c r="G12" s="213"/>
      <c r="H12" s="214"/>
    </row>
    <row r="13" spans="2:8" ht="75">
      <c r="B13" s="2" t="s">
        <v>180</v>
      </c>
      <c r="C13" s="215"/>
      <c r="D13" s="216"/>
      <c r="E13" s="216"/>
      <c r="F13" s="216"/>
      <c r="G13" s="216"/>
      <c r="H13" s="216"/>
    </row>
    <row r="15" spans="1:10" ht="60">
      <c r="A15" s="34" t="s">
        <v>160</v>
      </c>
      <c r="B15" s="35" t="s">
        <v>161</v>
      </c>
      <c r="C15" s="231" t="s">
        <v>162</v>
      </c>
      <c r="D15" s="232"/>
      <c r="E15" s="231" t="s">
        <v>163</v>
      </c>
      <c r="F15" s="233"/>
      <c r="G15" s="234"/>
      <c r="H15" s="235"/>
      <c r="I15" s="36" t="s">
        <v>164</v>
      </c>
      <c r="J15" s="36" t="s">
        <v>165</v>
      </c>
    </row>
    <row r="16" spans="1:10" ht="15">
      <c r="A16" s="246" t="s">
        <v>1</v>
      </c>
      <c r="B16" s="255" t="s">
        <v>178</v>
      </c>
      <c r="C16" s="256">
        <v>12</v>
      </c>
      <c r="D16" s="256" t="s">
        <v>166</v>
      </c>
      <c r="E16" s="104" t="s">
        <v>167</v>
      </c>
      <c r="F16" s="238"/>
      <c r="G16" s="239"/>
      <c r="H16" s="240"/>
      <c r="I16" s="237"/>
      <c r="J16" s="236">
        <f>I16*12</f>
        <v>0</v>
      </c>
    </row>
    <row r="17" spans="1:10" ht="15">
      <c r="A17" s="246"/>
      <c r="B17" s="255"/>
      <c r="C17" s="256"/>
      <c r="D17" s="256"/>
      <c r="E17" s="104" t="s">
        <v>168</v>
      </c>
      <c r="F17" s="238"/>
      <c r="G17" s="239"/>
      <c r="H17" s="240"/>
      <c r="I17" s="237"/>
      <c r="J17" s="236"/>
    </row>
    <row r="18" spans="1:10" ht="15">
      <c r="A18" s="246"/>
      <c r="B18" s="255"/>
      <c r="C18" s="256"/>
      <c r="D18" s="256"/>
      <c r="E18" s="104" t="s">
        <v>169</v>
      </c>
      <c r="F18" s="245" t="s">
        <v>170</v>
      </c>
      <c r="G18" s="239"/>
      <c r="H18" s="240"/>
      <c r="I18" s="237"/>
      <c r="J18" s="236"/>
    </row>
    <row r="19" spans="1:10" ht="15">
      <c r="A19" s="246"/>
      <c r="B19" s="255"/>
      <c r="C19" s="256"/>
      <c r="D19" s="256"/>
      <c r="E19" s="104" t="s">
        <v>171</v>
      </c>
      <c r="F19" s="238"/>
      <c r="G19" s="239"/>
      <c r="H19" s="240"/>
      <c r="I19" s="237"/>
      <c r="J19" s="236"/>
    </row>
    <row r="20" spans="1:10" ht="15">
      <c r="A20" s="246"/>
      <c r="B20" s="255"/>
      <c r="C20" s="256"/>
      <c r="D20" s="256"/>
      <c r="E20" s="104" t="s">
        <v>172</v>
      </c>
      <c r="F20" s="238"/>
      <c r="G20" s="239"/>
      <c r="H20" s="240"/>
      <c r="I20" s="237"/>
      <c r="J20" s="236"/>
    </row>
    <row r="21" spans="1:10" ht="15">
      <c r="A21" s="246"/>
      <c r="B21" s="255"/>
      <c r="C21" s="256"/>
      <c r="D21" s="256"/>
      <c r="E21" s="104" t="s">
        <v>173</v>
      </c>
      <c r="F21" s="238"/>
      <c r="G21" s="241"/>
      <c r="H21" s="242"/>
      <c r="I21" s="237"/>
      <c r="J21" s="236"/>
    </row>
    <row r="22" spans="1:10" ht="15">
      <c r="A22" s="88"/>
      <c r="B22" s="86"/>
      <c r="C22" s="87"/>
      <c r="D22" s="87"/>
      <c r="E22" s="86"/>
      <c r="F22" s="43"/>
      <c r="G22" s="43"/>
      <c r="H22" s="43"/>
      <c r="I22" s="84"/>
      <c r="J22" s="85"/>
    </row>
    <row r="23" spans="1:10" ht="15">
      <c r="A23" s="88"/>
      <c r="B23" s="86"/>
      <c r="C23" s="87"/>
      <c r="D23" s="87"/>
      <c r="E23" s="86"/>
      <c r="F23" s="43"/>
      <c r="G23" s="43"/>
      <c r="H23" s="43"/>
      <c r="I23" s="84"/>
      <c r="J23" s="85"/>
    </row>
    <row r="24" spans="1:10" ht="15">
      <c r="A24" s="253" t="s">
        <v>400</v>
      </c>
      <c r="B24" s="254"/>
      <c r="C24" s="254"/>
      <c r="D24" s="254"/>
      <c r="E24" s="254"/>
      <c r="F24" s="43"/>
      <c r="G24" s="43"/>
      <c r="H24" s="43"/>
      <c r="I24" s="84"/>
      <c r="J24" s="85"/>
    </row>
    <row r="25" spans="1:10" ht="30">
      <c r="A25" s="106" t="s">
        <v>5</v>
      </c>
      <c r="B25" s="107" t="s">
        <v>403</v>
      </c>
      <c r="C25" s="252" t="s">
        <v>408</v>
      </c>
      <c r="D25" s="252"/>
      <c r="E25" s="108" t="s">
        <v>409</v>
      </c>
      <c r="F25" s="43"/>
      <c r="G25" s="43"/>
      <c r="H25" s="43"/>
      <c r="I25" s="84"/>
      <c r="J25" s="85"/>
    </row>
    <row r="26" spans="1:10" ht="30">
      <c r="A26" s="93" t="s">
        <v>1</v>
      </c>
      <c r="B26" s="103" t="s">
        <v>434</v>
      </c>
      <c r="C26" s="251" t="s">
        <v>402</v>
      </c>
      <c r="D26" s="251"/>
      <c r="E26" s="95"/>
      <c r="F26" s="43"/>
      <c r="G26" s="43"/>
      <c r="H26" s="43"/>
      <c r="I26" s="84"/>
      <c r="J26" s="85"/>
    </row>
    <row r="27" spans="1:10" ht="15">
      <c r="A27" s="93" t="s">
        <v>343</v>
      </c>
      <c r="B27" s="94" t="s">
        <v>435</v>
      </c>
      <c r="C27" s="251" t="s">
        <v>402</v>
      </c>
      <c r="D27" s="251"/>
      <c r="E27" s="95"/>
      <c r="F27" s="43"/>
      <c r="G27" s="43"/>
      <c r="H27" s="43"/>
      <c r="I27" s="84"/>
      <c r="J27" s="85"/>
    </row>
    <row r="28" spans="1:10" ht="15">
      <c r="A28" s="93" t="s">
        <v>345</v>
      </c>
      <c r="B28" s="94" t="s">
        <v>436</v>
      </c>
      <c r="C28" s="251" t="s">
        <v>402</v>
      </c>
      <c r="D28" s="251"/>
      <c r="E28" s="95"/>
      <c r="F28" s="43"/>
      <c r="G28" s="43"/>
      <c r="H28" s="43"/>
      <c r="I28" s="84"/>
      <c r="J28" s="85"/>
    </row>
    <row r="29" spans="1:10" ht="15">
      <c r="A29" s="93" t="s">
        <v>347</v>
      </c>
      <c r="B29" s="94" t="s">
        <v>437</v>
      </c>
      <c r="C29" s="251" t="s">
        <v>402</v>
      </c>
      <c r="D29" s="251"/>
      <c r="E29" s="95"/>
      <c r="F29" s="43"/>
      <c r="G29" s="43"/>
      <c r="H29" s="43"/>
      <c r="I29" s="84"/>
      <c r="J29" s="85"/>
    </row>
    <row r="30" spans="1:10" ht="15">
      <c r="A30" s="93" t="s">
        <v>349</v>
      </c>
      <c r="B30" s="94" t="s">
        <v>438</v>
      </c>
      <c r="C30" s="251" t="s">
        <v>402</v>
      </c>
      <c r="D30" s="251"/>
      <c r="E30" s="95"/>
      <c r="F30" s="43"/>
      <c r="G30" s="43"/>
      <c r="H30" s="43"/>
      <c r="I30" s="84"/>
      <c r="J30" s="85"/>
    </row>
    <row r="31" spans="1:10" ht="15">
      <c r="A31" s="93" t="s">
        <v>351</v>
      </c>
      <c r="B31" s="94" t="s">
        <v>439</v>
      </c>
      <c r="C31" s="251" t="s">
        <v>402</v>
      </c>
      <c r="D31" s="251"/>
      <c r="E31" s="95"/>
      <c r="F31" s="43"/>
      <c r="G31" s="43"/>
      <c r="H31" s="43"/>
      <c r="I31" s="84"/>
      <c r="J31" s="85"/>
    </row>
    <row r="32" spans="1:10" ht="15">
      <c r="A32" s="93" t="s">
        <v>353</v>
      </c>
      <c r="B32" s="94" t="s">
        <v>440</v>
      </c>
      <c r="C32" s="251" t="s">
        <v>402</v>
      </c>
      <c r="D32" s="251"/>
      <c r="E32" s="95"/>
      <c r="F32" s="43"/>
      <c r="G32" s="43"/>
      <c r="H32" s="43"/>
      <c r="I32" s="84"/>
      <c r="J32" s="85"/>
    </row>
    <row r="33" spans="1:10" ht="30">
      <c r="A33" s="93" t="s">
        <v>354</v>
      </c>
      <c r="B33" s="97" t="s">
        <v>441</v>
      </c>
      <c r="C33" s="251" t="s">
        <v>402</v>
      </c>
      <c r="D33" s="251"/>
      <c r="E33" s="95"/>
      <c r="F33" s="43"/>
      <c r="G33" s="43"/>
      <c r="H33" s="43"/>
      <c r="I33" s="84"/>
      <c r="J33" s="85"/>
    </row>
    <row r="34" spans="1:10" ht="45">
      <c r="A34" s="93" t="s">
        <v>411</v>
      </c>
      <c r="B34" s="97" t="s">
        <v>442</v>
      </c>
      <c r="C34" s="251" t="s">
        <v>402</v>
      </c>
      <c r="D34" s="251"/>
      <c r="E34" s="105"/>
      <c r="F34" s="86"/>
      <c r="G34" s="43"/>
      <c r="H34" s="43"/>
      <c r="I34" s="84"/>
      <c r="J34" s="85"/>
    </row>
    <row r="35" spans="1:10" ht="15">
      <c r="A35" s="93" t="s">
        <v>412</v>
      </c>
      <c r="B35" s="97" t="s">
        <v>443</v>
      </c>
      <c r="C35" s="251" t="s">
        <v>402</v>
      </c>
      <c r="D35" s="251"/>
      <c r="E35" s="105"/>
      <c r="F35" s="86"/>
      <c r="G35" s="43"/>
      <c r="H35" s="43"/>
      <c r="I35" s="84"/>
      <c r="J35" s="85"/>
    </row>
    <row r="36" spans="1:10" ht="18" customHeight="1">
      <c r="A36" s="93" t="s">
        <v>424</v>
      </c>
      <c r="B36" s="90" t="s">
        <v>444</v>
      </c>
      <c r="C36" s="251" t="s">
        <v>402</v>
      </c>
      <c r="D36" s="251"/>
      <c r="E36" s="90"/>
      <c r="F36" s="86"/>
      <c r="G36" s="43"/>
      <c r="H36" s="43"/>
      <c r="I36" s="84"/>
      <c r="J36" s="85"/>
    </row>
    <row r="37" spans="1:10" ht="21" customHeight="1">
      <c r="A37" s="93" t="s">
        <v>425</v>
      </c>
      <c r="B37" s="90" t="s">
        <v>445</v>
      </c>
      <c r="C37" s="251" t="s">
        <v>402</v>
      </c>
      <c r="D37" s="251"/>
      <c r="E37" s="90"/>
      <c r="F37" s="86"/>
      <c r="G37" s="43"/>
      <c r="H37" s="43"/>
      <c r="I37" s="84"/>
      <c r="J37" s="85"/>
    </row>
    <row r="38" spans="1:10" ht="180">
      <c r="A38" s="93" t="s">
        <v>427</v>
      </c>
      <c r="B38" s="90" t="s">
        <v>446</v>
      </c>
      <c r="C38" s="251" t="s">
        <v>402</v>
      </c>
      <c r="D38" s="251"/>
      <c r="E38" s="90"/>
      <c r="F38" s="86"/>
      <c r="G38" s="43"/>
      <c r="H38" s="43"/>
      <c r="I38" s="84"/>
      <c r="J38" s="85"/>
    </row>
    <row r="39" spans="1:10" ht="15">
      <c r="A39" s="83"/>
      <c r="B39" s="86"/>
      <c r="C39" s="87"/>
      <c r="D39" s="87"/>
      <c r="E39" s="86"/>
      <c r="F39" s="43"/>
      <c r="G39" s="43"/>
      <c r="H39" s="43"/>
      <c r="I39" s="84"/>
      <c r="J39" s="85"/>
    </row>
    <row r="40" spans="1:10" ht="15">
      <c r="A40" s="38"/>
      <c r="B40" s="39"/>
      <c r="C40" s="40"/>
      <c r="D40" s="41"/>
      <c r="E40" s="42"/>
      <c r="F40" s="43"/>
      <c r="G40" s="44"/>
      <c r="H40" s="44"/>
      <c r="I40" s="39"/>
      <c r="J40" s="39"/>
    </row>
    <row r="41" spans="1:10" ht="105">
      <c r="A41" s="38"/>
      <c r="B41" s="40"/>
      <c r="C41" s="45" t="s">
        <v>174</v>
      </c>
      <c r="D41" s="46" t="s">
        <v>175</v>
      </c>
      <c r="E41" s="45" t="s">
        <v>176</v>
      </c>
      <c r="F41" s="45" t="s">
        <v>177</v>
      </c>
      <c r="G41" s="47"/>
      <c r="H41" s="39"/>
      <c r="I41" s="39"/>
      <c r="J41" s="39"/>
    </row>
    <row r="42" spans="1:10" ht="15">
      <c r="A42" s="38"/>
      <c r="B42" s="48" t="s">
        <v>179</v>
      </c>
      <c r="C42" s="49"/>
      <c r="D42" s="50">
        <v>2920</v>
      </c>
      <c r="E42" s="51">
        <v>0.27</v>
      </c>
      <c r="F42" s="52">
        <f>(C42*D42*E42)/1000</f>
        <v>0</v>
      </c>
      <c r="G42" s="53"/>
      <c r="H42" s="39"/>
      <c r="I42" s="39"/>
      <c r="J42" s="39"/>
    </row>
  </sheetData>
  <sheetProtection/>
  <mergeCells count="33">
    <mergeCell ref="I16:I21"/>
    <mergeCell ref="J16:J21"/>
    <mergeCell ref="F17:H17"/>
    <mergeCell ref="F18:H18"/>
    <mergeCell ref="F19:H19"/>
    <mergeCell ref="F20:H20"/>
    <mergeCell ref="F21:H21"/>
    <mergeCell ref="A16:A21"/>
    <mergeCell ref="B16:B21"/>
    <mergeCell ref="C16:C21"/>
    <mergeCell ref="D16:D21"/>
    <mergeCell ref="F16:H16"/>
    <mergeCell ref="A24:E24"/>
    <mergeCell ref="C34:D34"/>
    <mergeCell ref="C35:D35"/>
    <mergeCell ref="I1:J1"/>
    <mergeCell ref="C25:D25"/>
    <mergeCell ref="C26:D26"/>
    <mergeCell ref="E1:F1"/>
    <mergeCell ref="C12:H12"/>
    <mergeCell ref="C13:H13"/>
    <mergeCell ref="C15:D15"/>
    <mergeCell ref="E15:H15"/>
    <mergeCell ref="C36:D36"/>
    <mergeCell ref="C37:D37"/>
    <mergeCell ref="C38:D38"/>
    <mergeCell ref="C27:D27"/>
    <mergeCell ref="C28:D28"/>
    <mergeCell ref="C29:D29"/>
    <mergeCell ref="C30:D30"/>
    <mergeCell ref="C31:D31"/>
    <mergeCell ref="C32:D32"/>
    <mergeCell ref="C33:D3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59.xml><?xml version="1.0" encoding="utf-8"?>
<worksheet xmlns="http://schemas.openxmlformats.org/spreadsheetml/2006/main" xmlns:r="http://schemas.openxmlformats.org/officeDocument/2006/relationships">
  <sheetPr>
    <tabColor theme="0" tint="-0.3499799966812134"/>
    <pageSetUpPr fitToPage="1"/>
  </sheetPr>
  <dimension ref="A1:J41"/>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10" ht="42" customHeight="1">
      <c r="E1" s="211"/>
      <c r="F1" s="211"/>
      <c r="I1" s="223" t="s">
        <v>398</v>
      </c>
      <c r="J1" s="223"/>
    </row>
    <row r="3" spans="2:8" ht="15">
      <c r="B3" s="8" t="s">
        <v>2</v>
      </c>
      <c r="C3" s="9">
        <v>58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225</v>
      </c>
      <c r="C9" s="28">
        <v>60</v>
      </c>
      <c r="D9" s="29" t="s">
        <v>11</v>
      </c>
      <c r="E9" s="30"/>
      <c r="F9" s="30"/>
      <c r="G9" s="31"/>
      <c r="H9" s="32">
        <f>ROUND(C9,2)*ROUND(G9,2)</f>
        <v>0</v>
      </c>
    </row>
    <row r="12" spans="2:8" ht="15" customHeight="1">
      <c r="B12" s="1" t="s">
        <v>12</v>
      </c>
      <c r="C12" s="212" t="s">
        <v>13</v>
      </c>
      <c r="D12" s="213"/>
      <c r="E12" s="213"/>
      <c r="F12" s="213"/>
      <c r="G12" s="213"/>
      <c r="H12" s="214"/>
    </row>
    <row r="13" spans="2:8" ht="45">
      <c r="B13" s="2" t="s">
        <v>128</v>
      </c>
      <c r="C13" s="215"/>
      <c r="D13" s="216"/>
      <c r="E13" s="216"/>
      <c r="F13" s="216"/>
      <c r="G13" s="216"/>
      <c r="H13" s="216"/>
    </row>
    <row r="16" spans="1:10" ht="60">
      <c r="A16" s="34" t="s">
        <v>160</v>
      </c>
      <c r="B16" s="35" t="s">
        <v>161</v>
      </c>
      <c r="C16" s="231" t="s">
        <v>162</v>
      </c>
      <c r="D16" s="232"/>
      <c r="E16" s="231" t="s">
        <v>163</v>
      </c>
      <c r="F16" s="233"/>
      <c r="G16" s="234"/>
      <c r="H16" s="235"/>
      <c r="I16" s="36" t="s">
        <v>164</v>
      </c>
      <c r="J16" s="36" t="s">
        <v>165</v>
      </c>
    </row>
    <row r="17" spans="1:10" ht="15">
      <c r="A17" s="246" t="s">
        <v>1</v>
      </c>
      <c r="B17" s="255" t="s">
        <v>178</v>
      </c>
      <c r="C17" s="256">
        <v>12</v>
      </c>
      <c r="D17" s="256" t="s">
        <v>166</v>
      </c>
      <c r="E17" s="104" t="s">
        <v>167</v>
      </c>
      <c r="F17" s="238"/>
      <c r="G17" s="239"/>
      <c r="H17" s="240"/>
      <c r="I17" s="237"/>
      <c r="J17" s="236">
        <f>I17*12</f>
        <v>0</v>
      </c>
    </row>
    <row r="18" spans="1:10" ht="15">
      <c r="A18" s="246"/>
      <c r="B18" s="255"/>
      <c r="C18" s="256"/>
      <c r="D18" s="256"/>
      <c r="E18" s="104" t="s">
        <v>168</v>
      </c>
      <c r="F18" s="238"/>
      <c r="G18" s="239"/>
      <c r="H18" s="240"/>
      <c r="I18" s="237"/>
      <c r="J18" s="236"/>
    </row>
    <row r="19" spans="1:10" ht="15">
      <c r="A19" s="246"/>
      <c r="B19" s="255"/>
      <c r="C19" s="256"/>
      <c r="D19" s="256"/>
      <c r="E19" s="104" t="s">
        <v>169</v>
      </c>
      <c r="F19" s="245" t="s">
        <v>170</v>
      </c>
      <c r="G19" s="239"/>
      <c r="H19" s="240"/>
      <c r="I19" s="237"/>
      <c r="J19" s="236"/>
    </row>
    <row r="20" spans="1:10" ht="15">
      <c r="A20" s="246"/>
      <c r="B20" s="255"/>
      <c r="C20" s="256"/>
      <c r="D20" s="256"/>
      <c r="E20" s="104" t="s">
        <v>171</v>
      </c>
      <c r="F20" s="238"/>
      <c r="G20" s="239"/>
      <c r="H20" s="240"/>
      <c r="I20" s="237"/>
      <c r="J20" s="236"/>
    </row>
    <row r="21" spans="1:10" ht="15">
      <c r="A21" s="246"/>
      <c r="B21" s="255"/>
      <c r="C21" s="256"/>
      <c r="D21" s="256"/>
      <c r="E21" s="104" t="s">
        <v>172</v>
      </c>
      <c r="F21" s="238"/>
      <c r="G21" s="239"/>
      <c r="H21" s="240"/>
      <c r="I21" s="237"/>
      <c r="J21" s="236"/>
    </row>
    <row r="22" spans="1:10" ht="15">
      <c r="A22" s="246"/>
      <c r="B22" s="255"/>
      <c r="C22" s="256"/>
      <c r="D22" s="256"/>
      <c r="E22" s="104" t="s">
        <v>173</v>
      </c>
      <c r="F22" s="238"/>
      <c r="G22" s="241"/>
      <c r="H22" s="242"/>
      <c r="I22" s="237"/>
      <c r="J22" s="236"/>
    </row>
    <row r="25" spans="1:5" ht="15">
      <c r="A25" s="253" t="s">
        <v>400</v>
      </c>
      <c r="B25" s="254"/>
      <c r="C25" s="254"/>
      <c r="D25" s="254"/>
      <c r="E25" s="254"/>
    </row>
    <row r="26" spans="1:5" ht="30">
      <c r="A26" s="106" t="s">
        <v>5</v>
      </c>
      <c r="B26" s="107" t="s">
        <v>403</v>
      </c>
      <c r="C26" s="252" t="s">
        <v>408</v>
      </c>
      <c r="D26" s="252"/>
      <c r="E26" s="108" t="s">
        <v>409</v>
      </c>
    </row>
    <row r="27" spans="1:5" ht="15">
      <c r="A27" s="93" t="s">
        <v>1</v>
      </c>
      <c r="B27" s="103" t="s">
        <v>447</v>
      </c>
      <c r="C27" s="251" t="s">
        <v>402</v>
      </c>
      <c r="D27" s="251"/>
      <c r="E27" s="95"/>
    </row>
    <row r="28" spans="1:5" ht="15.75">
      <c r="A28" s="93" t="s">
        <v>343</v>
      </c>
      <c r="B28" s="112" t="s">
        <v>448</v>
      </c>
      <c r="C28" s="251" t="s">
        <v>402</v>
      </c>
      <c r="D28" s="251"/>
      <c r="E28" s="95"/>
    </row>
    <row r="29" spans="1:5" ht="15">
      <c r="A29" s="93" t="s">
        <v>345</v>
      </c>
      <c r="B29" s="94" t="s">
        <v>449</v>
      </c>
      <c r="C29" s="251" t="s">
        <v>402</v>
      </c>
      <c r="D29" s="251"/>
      <c r="E29" s="95"/>
    </row>
    <row r="30" spans="1:5" ht="15">
      <c r="A30" s="93" t="s">
        <v>347</v>
      </c>
      <c r="B30" s="94" t="s">
        <v>450</v>
      </c>
      <c r="C30" s="251" t="s">
        <v>402</v>
      </c>
      <c r="D30" s="251"/>
      <c r="E30" s="95"/>
    </row>
    <row r="31" spans="1:5" ht="15.75">
      <c r="A31" s="93" t="s">
        <v>349</v>
      </c>
      <c r="B31" s="112" t="s">
        <v>451</v>
      </c>
      <c r="C31" s="251" t="s">
        <v>402</v>
      </c>
      <c r="D31" s="251"/>
      <c r="E31" s="95"/>
    </row>
    <row r="32" spans="1:5" ht="15">
      <c r="A32" s="93" t="s">
        <v>351</v>
      </c>
      <c r="B32" s="94" t="s">
        <v>452</v>
      </c>
      <c r="C32" s="251" t="s">
        <v>402</v>
      </c>
      <c r="D32" s="251"/>
      <c r="E32" s="95"/>
    </row>
    <row r="33" spans="1:5" ht="15">
      <c r="A33" s="93" t="s">
        <v>353</v>
      </c>
      <c r="B33" s="94" t="s">
        <v>453</v>
      </c>
      <c r="C33" s="251" t="s">
        <v>402</v>
      </c>
      <c r="D33" s="251"/>
      <c r="E33" s="95"/>
    </row>
    <row r="34" spans="1:5" ht="15">
      <c r="A34" s="93" t="s">
        <v>354</v>
      </c>
      <c r="B34" s="97" t="s">
        <v>454</v>
      </c>
      <c r="C34" s="251" t="s">
        <v>402</v>
      </c>
      <c r="D34" s="251"/>
      <c r="E34" s="95"/>
    </row>
    <row r="35" spans="1:5" ht="15">
      <c r="A35" s="93" t="s">
        <v>411</v>
      </c>
      <c r="B35" s="97" t="s">
        <v>455</v>
      </c>
      <c r="C35" s="251" t="s">
        <v>402</v>
      </c>
      <c r="D35" s="251"/>
      <c r="E35" s="105"/>
    </row>
    <row r="36" spans="1:5" ht="30">
      <c r="A36" s="93" t="s">
        <v>412</v>
      </c>
      <c r="B36" s="97" t="s">
        <v>456</v>
      </c>
      <c r="C36" s="251" t="s">
        <v>402</v>
      </c>
      <c r="D36" s="251"/>
      <c r="E36" s="105"/>
    </row>
    <row r="40" spans="2:6" ht="105">
      <c r="B40" s="40"/>
      <c r="C40" s="45" t="s">
        <v>174</v>
      </c>
      <c r="D40" s="46" t="s">
        <v>175</v>
      </c>
      <c r="E40" s="45" t="s">
        <v>176</v>
      </c>
      <c r="F40" s="45" t="s">
        <v>177</v>
      </c>
    </row>
    <row r="41" spans="2:6" ht="15">
      <c r="B41" s="48" t="s">
        <v>179</v>
      </c>
      <c r="C41" s="49"/>
      <c r="D41" s="50">
        <v>2920</v>
      </c>
      <c r="E41" s="51">
        <v>0.27</v>
      </c>
      <c r="F41" s="52">
        <f>(C41*D41*E41)/1000</f>
        <v>0</v>
      </c>
    </row>
  </sheetData>
  <sheetProtection/>
  <mergeCells count="30">
    <mergeCell ref="C13:H13"/>
    <mergeCell ref="F18:H18"/>
    <mergeCell ref="F19:H19"/>
    <mergeCell ref="A25:E25"/>
    <mergeCell ref="F22:H22"/>
    <mergeCell ref="C16:D16"/>
    <mergeCell ref="E16:H16"/>
    <mergeCell ref="A17:A22"/>
    <mergeCell ref="B17:B22"/>
    <mergeCell ref="C17:C22"/>
    <mergeCell ref="D17:D22"/>
    <mergeCell ref="F17:H17"/>
    <mergeCell ref="C26:D26"/>
    <mergeCell ref="C27:D27"/>
    <mergeCell ref="C36:D36"/>
    <mergeCell ref="C35:D35"/>
    <mergeCell ref="F20:H20"/>
    <mergeCell ref="F21:H21"/>
    <mergeCell ref="C28:D28"/>
    <mergeCell ref="C29:D29"/>
    <mergeCell ref="I1:J1"/>
    <mergeCell ref="C30:D30"/>
    <mergeCell ref="C31:D31"/>
    <mergeCell ref="C32:D32"/>
    <mergeCell ref="C33:D33"/>
    <mergeCell ref="C34:D34"/>
    <mergeCell ref="E1:F1"/>
    <mergeCell ref="C12:H12"/>
    <mergeCell ref="I17:I22"/>
    <mergeCell ref="J17:J2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115" zoomScaleNormal="115"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1"/>
      <c r="F1" s="211"/>
      <c r="G1" s="223" t="s">
        <v>398</v>
      </c>
      <c r="H1" s="223"/>
    </row>
    <row r="3" spans="2:8" ht="15">
      <c r="B3" s="8" t="s">
        <v>2</v>
      </c>
      <c r="C3" s="9">
        <v>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223</v>
      </c>
      <c r="C9" s="28">
        <v>20</v>
      </c>
      <c r="D9" s="29" t="s">
        <v>11</v>
      </c>
      <c r="E9" s="30"/>
      <c r="F9" s="30"/>
      <c r="G9" s="31"/>
      <c r="H9" s="32">
        <f>ROUND(ROUND(C9,2)*ROUND(G9,2),2)</f>
        <v>0</v>
      </c>
    </row>
    <row r="12" spans="2:8" ht="15">
      <c r="B12" s="1" t="s">
        <v>12</v>
      </c>
      <c r="C12" s="212" t="s">
        <v>13</v>
      </c>
      <c r="D12" s="213"/>
      <c r="E12" s="213"/>
      <c r="F12" s="213"/>
      <c r="G12" s="213"/>
      <c r="H12" s="214"/>
    </row>
    <row r="13" spans="2:8" ht="34.5" customHeight="1">
      <c r="B13" s="2" t="s">
        <v>475</v>
      </c>
      <c r="C13" s="215"/>
      <c r="D13" s="216"/>
      <c r="E13" s="216"/>
      <c r="F13" s="216"/>
      <c r="G13" s="216"/>
      <c r="H13" s="216"/>
    </row>
    <row r="14" spans="2:8" ht="25.5" customHeight="1">
      <c r="B14" s="217" t="s">
        <v>14</v>
      </c>
      <c r="C14" s="218"/>
      <c r="D14" s="218"/>
      <c r="E14" s="218"/>
      <c r="F14" s="218"/>
      <c r="G14" s="218"/>
      <c r="H14" s="219"/>
    </row>
    <row r="15" spans="2:8" ht="49.5" customHeight="1">
      <c r="B15" s="220" t="s">
        <v>474</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0.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SheetLayoutView="100" zoomScalePageLayoutView="0" workbookViewId="0" topLeftCell="A1">
      <selection activeCell="B16" sqref="B16"/>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11"/>
      <c r="F1" s="211"/>
      <c r="G1" s="223" t="s">
        <v>398</v>
      </c>
      <c r="H1" s="223"/>
    </row>
    <row r="3" spans="2:8" ht="15">
      <c r="B3" s="8" t="s">
        <v>2</v>
      </c>
      <c r="C3" s="9">
        <v>59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129</v>
      </c>
      <c r="C9" s="28">
        <v>40</v>
      </c>
      <c r="D9" s="29" t="s">
        <v>11</v>
      </c>
      <c r="E9" s="30"/>
      <c r="F9" s="30"/>
      <c r="G9" s="31"/>
      <c r="H9" s="32">
        <f>ROUND(ROUND(C9,2)*ROUND(G9,2),2)</f>
        <v>0</v>
      </c>
    </row>
    <row r="12" spans="2:8" ht="15" customHeight="1">
      <c r="B12" s="1" t="s">
        <v>12</v>
      </c>
      <c r="C12" s="212" t="s">
        <v>13</v>
      </c>
      <c r="D12" s="213"/>
      <c r="E12" s="213"/>
      <c r="F12" s="213"/>
      <c r="G12" s="213"/>
      <c r="H12" s="214"/>
    </row>
    <row r="13" spans="2:8" ht="116.25" customHeight="1">
      <c r="B13" s="113" t="s">
        <v>514</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1.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SheetLayoutView="100" zoomScalePageLayoutView="0" workbookViewId="0" topLeftCell="A1">
      <selection activeCell="B21" sqref="B21"/>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1"/>
      <c r="F1" s="211"/>
      <c r="G1" s="223" t="s">
        <v>398</v>
      </c>
      <c r="H1" s="223"/>
    </row>
    <row r="3" spans="2:8" ht="15">
      <c r="B3" s="8" t="s">
        <v>2</v>
      </c>
      <c r="C3" s="9">
        <v>60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SUM(H10:H11)</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c r="B9" s="27" t="s">
        <v>457</v>
      </c>
      <c r="C9" s="257"/>
      <c r="D9" s="258"/>
      <c r="E9" s="258"/>
      <c r="F9" s="258"/>
      <c r="G9" s="258"/>
      <c r="H9" s="259"/>
    </row>
    <row r="10" spans="1:8" ht="28.5" customHeight="1">
      <c r="A10" s="26">
        <v>1</v>
      </c>
      <c r="B10" s="74" t="s">
        <v>242</v>
      </c>
      <c r="C10" s="75">
        <v>20</v>
      </c>
      <c r="D10" s="73" t="s">
        <v>11</v>
      </c>
      <c r="E10" s="74"/>
      <c r="F10" s="74"/>
      <c r="G10" s="74"/>
      <c r="H10" s="32">
        <f>ROUND(ROUND(C10,2)*ROUND(G10,2),2)</f>
        <v>0</v>
      </c>
    </row>
    <row r="11" spans="1:8" ht="30">
      <c r="A11" s="26">
        <v>2</v>
      </c>
      <c r="B11" s="74" t="s">
        <v>241</v>
      </c>
      <c r="C11" s="75">
        <v>50</v>
      </c>
      <c r="D11" s="73" t="s">
        <v>11</v>
      </c>
      <c r="E11" s="74"/>
      <c r="F11" s="74"/>
      <c r="G11" s="74"/>
      <c r="H11" s="32">
        <f>ROUND(ROUND(C11,2)*ROUND(G11,2),2)</f>
        <v>0</v>
      </c>
    </row>
    <row r="13" spans="2:8" ht="15" customHeight="1">
      <c r="B13" s="1" t="s">
        <v>12</v>
      </c>
      <c r="C13" s="212" t="s">
        <v>13</v>
      </c>
      <c r="D13" s="213"/>
      <c r="E13" s="213"/>
      <c r="F13" s="213"/>
      <c r="G13" s="213"/>
      <c r="H13" s="214"/>
    </row>
    <row r="14" spans="2:8" ht="195">
      <c r="B14" s="2" t="s">
        <v>504</v>
      </c>
      <c r="C14" s="215"/>
      <c r="D14" s="216"/>
      <c r="E14" s="216"/>
      <c r="F14" s="216"/>
      <c r="G14" s="216"/>
      <c r="H14" s="216"/>
    </row>
  </sheetData>
  <sheetProtection/>
  <mergeCells count="5">
    <mergeCell ref="E1:F1"/>
    <mergeCell ref="C13:H13"/>
    <mergeCell ref="C14:H14"/>
    <mergeCell ref="G1:H1"/>
    <mergeCell ref="C9:H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2.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B20" sqref="B20"/>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11"/>
      <c r="F1" s="211"/>
      <c r="G1" s="223" t="s">
        <v>398</v>
      </c>
      <c r="H1" s="223"/>
    </row>
    <row r="3" spans="2:8" ht="15">
      <c r="B3" s="8" t="s">
        <v>2</v>
      </c>
      <c r="C3" s="9">
        <v>61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130</v>
      </c>
      <c r="C9" s="28">
        <v>60</v>
      </c>
      <c r="D9" s="29" t="s">
        <v>11</v>
      </c>
      <c r="E9" s="30"/>
      <c r="F9" s="30"/>
      <c r="G9" s="31"/>
      <c r="H9" s="32">
        <f>ROUND(ROUND(C9,2)*ROUND(G9,2),2)</f>
        <v>0</v>
      </c>
    </row>
    <row r="12" spans="2:8" ht="15" customHeight="1">
      <c r="B12" s="1" t="s">
        <v>12</v>
      </c>
      <c r="C12" s="212" t="s">
        <v>13</v>
      </c>
      <c r="D12" s="213"/>
      <c r="E12" s="213"/>
      <c r="F12" s="213"/>
      <c r="G12" s="213"/>
      <c r="H12" s="214"/>
    </row>
    <row r="13" spans="2:8" ht="179.25" customHeight="1">
      <c r="B13" s="2" t="s">
        <v>131</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3.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SheetLayoutView="100" zoomScalePageLayoutView="0" workbookViewId="0" topLeftCell="A4">
      <selection activeCell="B13" sqref="B13"/>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11"/>
      <c r="F1" s="211"/>
      <c r="G1" s="223" t="s">
        <v>398</v>
      </c>
      <c r="H1" s="223"/>
    </row>
    <row r="3" spans="2:8" ht="15">
      <c r="B3" s="8" t="s">
        <v>2</v>
      </c>
      <c r="C3" s="9">
        <v>62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132</v>
      </c>
      <c r="C9" s="28">
        <v>25</v>
      </c>
      <c r="D9" s="29" t="s">
        <v>11</v>
      </c>
      <c r="E9" s="30"/>
      <c r="F9" s="30"/>
      <c r="G9" s="31"/>
      <c r="H9" s="32">
        <f>ROUND(ROUND(C9,2)*ROUND(G9,2),2)</f>
        <v>0</v>
      </c>
    </row>
    <row r="12" spans="2:8" ht="15" customHeight="1">
      <c r="B12" s="1" t="s">
        <v>12</v>
      </c>
      <c r="C12" s="212" t="s">
        <v>13</v>
      </c>
      <c r="D12" s="213"/>
      <c r="E12" s="213"/>
      <c r="F12" s="213"/>
      <c r="G12" s="213"/>
      <c r="H12" s="214"/>
    </row>
    <row r="13" spans="2:8" ht="311.25" customHeight="1">
      <c r="B13" s="2" t="s">
        <v>493</v>
      </c>
      <c r="C13" s="215"/>
      <c r="D13" s="216"/>
      <c r="E13" s="216"/>
      <c r="F13" s="216"/>
      <c r="G13" s="216"/>
      <c r="H13" s="216"/>
    </row>
    <row r="14" spans="2:8" ht="15">
      <c r="B14" s="217" t="s">
        <v>14</v>
      </c>
      <c r="C14" s="218"/>
      <c r="D14" s="218"/>
      <c r="E14" s="218"/>
      <c r="F14" s="218"/>
      <c r="G14" s="218"/>
      <c r="H14" s="219"/>
    </row>
    <row r="15" spans="2:8" ht="31.5" customHeight="1">
      <c r="B15" s="220" t="s">
        <v>133</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4.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11"/>
      <c r="F1" s="211"/>
      <c r="G1" s="223" t="s">
        <v>398</v>
      </c>
      <c r="H1" s="223"/>
    </row>
    <row r="3" spans="2:8" ht="15">
      <c r="B3" s="8" t="s">
        <v>2</v>
      </c>
      <c r="C3" s="9">
        <v>63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134</v>
      </c>
      <c r="C9" s="28">
        <v>100</v>
      </c>
      <c r="D9" s="29" t="s">
        <v>11</v>
      </c>
      <c r="E9" s="30"/>
      <c r="F9" s="30"/>
      <c r="G9" s="31"/>
      <c r="H9" s="32">
        <f>ROUND(ROUND(C9,2)*ROUND(G9,2),2)</f>
        <v>0</v>
      </c>
    </row>
    <row r="12" spans="2:8" ht="15" customHeight="1">
      <c r="B12" s="1" t="s">
        <v>12</v>
      </c>
      <c r="C12" s="212" t="s">
        <v>13</v>
      </c>
      <c r="D12" s="213"/>
      <c r="E12" s="213"/>
      <c r="F12" s="213"/>
      <c r="G12" s="213"/>
      <c r="H12" s="214"/>
    </row>
    <row r="13" spans="2:8" ht="132" customHeight="1">
      <c r="B13" s="2" t="s">
        <v>135</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5.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SheetLayoutView="100" zoomScalePageLayoutView="0" workbookViewId="0" topLeftCell="A1">
      <selection activeCell="B18" sqref="B18"/>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11"/>
      <c r="F1" s="211"/>
      <c r="G1" s="223" t="s">
        <v>398</v>
      </c>
      <c r="H1" s="223"/>
    </row>
    <row r="3" spans="2:8" ht="15">
      <c r="B3" s="8" t="s">
        <v>2</v>
      </c>
      <c r="C3" s="9">
        <v>64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136</v>
      </c>
      <c r="C9" s="28">
        <v>250</v>
      </c>
      <c r="D9" s="29" t="s">
        <v>11</v>
      </c>
      <c r="E9" s="30"/>
      <c r="F9" s="30"/>
      <c r="G9" s="31"/>
      <c r="H9" s="32">
        <f>ROUND(ROUND(C9,2)*ROUND(G9,2),2)</f>
        <v>0</v>
      </c>
    </row>
    <row r="12" spans="2:8" ht="15" customHeight="1">
      <c r="B12" s="1" t="s">
        <v>12</v>
      </c>
      <c r="C12" s="212" t="s">
        <v>13</v>
      </c>
      <c r="D12" s="213"/>
      <c r="E12" s="213"/>
      <c r="F12" s="213"/>
      <c r="G12" s="213"/>
      <c r="H12" s="214"/>
    </row>
    <row r="13" spans="2:8" ht="101.25" customHeight="1">
      <c r="B13" s="2" t="s">
        <v>515</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6.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145" zoomScaleNormal="145" zoomScaleSheetLayoutView="100" zoomScalePageLayoutView="0" workbookViewId="0" topLeftCell="A6">
      <selection activeCell="B13" sqref="B13"/>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9.75" customHeight="1">
      <c r="E1" s="211"/>
      <c r="F1" s="211"/>
      <c r="G1" s="223" t="s">
        <v>398</v>
      </c>
      <c r="H1" s="223"/>
    </row>
    <row r="3" spans="2:8" ht="15">
      <c r="B3" s="8" t="s">
        <v>2</v>
      </c>
      <c r="C3" s="9">
        <v>65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137</v>
      </c>
      <c r="C9" s="28">
        <v>70</v>
      </c>
      <c r="D9" s="29" t="s">
        <v>11</v>
      </c>
      <c r="E9" s="30"/>
      <c r="F9" s="30"/>
      <c r="G9" s="31"/>
      <c r="H9" s="32">
        <f>ROUND(ROUND(C9,2)*ROUND(G9,2),2)</f>
        <v>0</v>
      </c>
    </row>
    <row r="12" spans="2:8" ht="15" customHeight="1">
      <c r="B12" s="1" t="s">
        <v>12</v>
      </c>
      <c r="C12" s="212" t="s">
        <v>13</v>
      </c>
      <c r="D12" s="213"/>
      <c r="E12" s="213"/>
      <c r="F12" s="213"/>
      <c r="G12" s="213"/>
      <c r="H12" s="214"/>
    </row>
    <row r="13" spans="2:8" ht="108" customHeight="1">
      <c r="B13" s="2" t="s">
        <v>496</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7.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9.25" customHeight="1">
      <c r="E1" s="211"/>
      <c r="F1" s="211"/>
      <c r="G1" s="223" t="s">
        <v>398</v>
      </c>
      <c r="H1" s="223"/>
    </row>
    <row r="3" spans="2:8" ht="15">
      <c r="B3" s="8" t="s">
        <v>2</v>
      </c>
      <c r="C3" s="9">
        <v>66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138</v>
      </c>
      <c r="C9" s="28">
        <v>70</v>
      </c>
      <c r="D9" s="29" t="s">
        <v>11</v>
      </c>
      <c r="E9" s="30"/>
      <c r="F9" s="30"/>
      <c r="G9" s="31"/>
      <c r="H9" s="32">
        <f>ROUND(ROUND(C9,2)*ROUND(G9,2),2)</f>
        <v>0</v>
      </c>
    </row>
    <row r="12" spans="2:8" ht="15" customHeight="1">
      <c r="B12" s="1" t="s">
        <v>12</v>
      </c>
      <c r="C12" s="212" t="s">
        <v>13</v>
      </c>
      <c r="D12" s="213"/>
      <c r="E12" s="213"/>
      <c r="F12" s="213"/>
      <c r="G12" s="213"/>
      <c r="H12" s="214"/>
    </row>
    <row r="13" spans="2:8" ht="57.75" customHeight="1">
      <c r="B13" s="2" t="s">
        <v>458</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8.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I31" sqref="I31"/>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1"/>
      <c r="F1" s="211"/>
      <c r="G1" s="223" t="s">
        <v>398</v>
      </c>
      <c r="H1" s="223"/>
    </row>
    <row r="3" spans="2:8" ht="15">
      <c r="B3" s="8" t="s">
        <v>2</v>
      </c>
      <c r="C3" s="9">
        <v>67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139</v>
      </c>
      <c r="C9" s="28">
        <v>70</v>
      </c>
      <c r="D9" s="29" t="s">
        <v>11</v>
      </c>
      <c r="E9" s="30"/>
      <c r="F9" s="30"/>
      <c r="G9" s="31"/>
      <c r="H9" s="32">
        <f>ROUND(ROUND(C9,2)*ROUND(G9,2),2)</f>
        <v>0</v>
      </c>
    </row>
    <row r="12" spans="2:8" ht="15" customHeight="1">
      <c r="B12" s="1" t="s">
        <v>12</v>
      </c>
      <c r="C12" s="212" t="s">
        <v>13</v>
      </c>
      <c r="D12" s="213"/>
      <c r="E12" s="213"/>
      <c r="F12" s="213"/>
      <c r="G12" s="213"/>
      <c r="H12" s="214"/>
    </row>
    <row r="13" spans="2:8" ht="69.75" customHeight="1">
      <c r="B13" s="2" t="s">
        <v>239</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9.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B13" sqref="B13"/>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1"/>
      <c r="F1" s="211"/>
      <c r="G1" s="223" t="s">
        <v>398</v>
      </c>
      <c r="H1" s="223"/>
    </row>
    <row r="3" spans="2:8" ht="15">
      <c r="B3" s="8" t="s">
        <v>2</v>
      </c>
      <c r="C3" s="9">
        <v>68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140</v>
      </c>
      <c r="C9" s="28">
        <v>15</v>
      </c>
      <c r="D9" s="29" t="s">
        <v>11</v>
      </c>
      <c r="E9" s="30"/>
      <c r="F9" s="30"/>
      <c r="G9" s="31"/>
      <c r="H9" s="32">
        <f>ROUND(ROUND(C9,2)*ROUND(G9,2),2)</f>
        <v>0</v>
      </c>
    </row>
    <row r="12" spans="2:8" ht="15" customHeight="1">
      <c r="B12" s="1" t="s">
        <v>12</v>
      </c>
      <c r="C12" s="212" t="s">
        <v>13</v>
      </c>
      <c r="D12" s="213"/>
      <c r="E12" s="213"/>
      <c r="F12" s="213"/>
      <c r="G12" s="213"/>
      <c r="H12" s="214"/>
    </row>
    <row r="13" spans="2:8" ht="118.5" customHeight="1">
      <c r="B13" s="2" t="s">
        <v>141</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7.75" customHeight="1">
      <c r="E1" s="211"/>
      <c r="F1" s="211"/>
      <c r="G1" s="223" t="s">
        <v>398</v>
      </c>
      <c r="H1" s="223"/>
    </row>
    <row r="3" spans="2:8" ht="15">
      <c r="B3" s="8" t="s">
        <v>2</v>
      </c>
      <c r="C3" s="9">
        <v>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26</v>
      </c>
      <c r="C9" s="28">
        <v>10</v>
      </c>
      <c r="D9" s="29" t="s">
        <v>11</v>
      </c>
      <c r="E9" s="30"/>
      <c r="F9" s="30"/>
      <c r="G9" s="31"/>
      <c r="H9" s="32">
        <f>ROUND(ROUND(C9,2)*ROUND(G9,2),2)</f>
        <v>0</v>
      </c>
    </row>
    <row r="12" spans="2:8" ht="15" customHeight="1">
      <c r="B12" s="1" t="s">
        <v>12</v>
      </c>
      <c r="C12" s="212" t="s">
        <v>13</v>
      </c>
      <c r="D12" s="213"/>
      <c r="E12" s="213"/>
      <c r="F12" s="213"/>
      <c r="G12" s="213"/>
      <c r="H12" s="214"/>
    </row>
    <row r="13" spans="2:8" ht="105">
      <c r="B13" s="2" t="s">
        <v>27</v>
      </c>
      <c r="C13" s="215"/>
      <c r="D13" s="216"/>
      <c r="E13" s="216"/>
      <c r="F13" s="216"/>
      <c r="G13" s="216"/>
      <c r="H13" s="216"/>
    </row>
    <row r="14" spans="2:8" ht="15">
      <c r="B14" s="217" t="s">
        <v>14</v>
      </c>
      <c r="C14" s="218"/>
      <c r="D14" s="218"/>
      <c r="E14" s="218"/>
      <c r="F14" s="218"/>
      <c r="G14" s="218"/>
      <c r="H14" s="219"/>
    </row>
    <row r="15" spans="2:8" ht="37.5" customHeight="1">
      <c r="B15" s="220" t="s">
        <v>28</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0.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11"/>
      <c r="F1" s="211"/>
      <c r="G1" s="223" t="s">
        <v>398</v>
      </c>
      <c r="H1" s="223"/>
    </row>
    <row r="3" spans="2:8" ht="15">
      <c r="B3" s="8" t="s">
        <v>2</v>
      </c>
      <c r="C3" s="9">
        <v>69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142</v>
      </c>
      <c r="C9" s="28">
        <v>15</v>
      </c>
      <c r="D9" s="29" t="s">
        <v>11</v>
      </c>
      <c r="E9" s="30"/>
      <c r="F9" s="30"/>
      <c r="G9" s="31"/>
      <c r="H9" s="32">
        <f>ROUND(ROUND(C9,2)*ROUND(G9,2),2)</f>
        <v>0</v>
      </c>
    </row>
    <row r="12" spans="2:8" ht="15" customHeight="1">
      <c r="B12" s="1" t="s">
        <v>12</v>
      </c>
      <c r="C12" s="212" t="s">
        <v>13</v>
      </c>
      <c r="D12" s="213"/>
      <c r="E12" s="213"/>
      <c r="F12" s="213"/>
      <c r="G12" s="213"/>
      <c r="H12" s="214"/>
    </row>
    <row r="13" spans="2:8" ht="70.5" customHeight="1">
      <c r="B13" s="2" t="s">
        <v>143</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1.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8.25" customHeight="1">
      <c r="E1" s="211"/>
      <c r="F1" s="211"/>
      <c r="G1" s="223" t="s">
        <v>398</v>
      </c>
      <c r="H1" s="223"/>
    </row>
    <row r="3" spans="2:8" ht="15">
      <c r="B3" s="8" t="s">
        <v>2</v>
      </c>
      <c r="C3" s="9">
        <v>70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144</v>
      </c>
      <c r="C9" s="28">
        <v>5</v>
      </c>
      <c r="D9" s="29" t="s">
        <v>11</v>
      </c>
      <c r="E9" s="30"/>
      <c r="F9" s="30"/>
      <c r="G9" s="31"/>
      <c r="H9" s="32">
        <f>ROUND(ROUND(C9,2)*ROUND(G9,2),2)</f>
        <v>0</v>
      </c>
    </row>
    <row r="12" spans="2:8" ht="15" customHeight="1">
      <c r="B12" s="1" t="s">
        <v>12</v>
      </c>
      <c r="C12" s="212" t="s">
        <v>13</v>
      </c>
      <c r="D12" s="213"/>
      <c r="E12" s="213"/>
      <c r="F12" s="213"/>
      <c r="G12" s="213"/>
      <c r="H12" s="214"/>
    </row>
    <row r="13" spans="2:8" ht="85.5" customHeight="1">
      <c r="B13" s="2" t="s">
        <v>145</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2.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2.25" customHeight="1">
      <c r="E1" s="211"/>
      <c r="F1" s="211"/>
      <c r="G1" s="223" t="s">
        <v>398</v>
      </c>
      <c r="H1" s="223"/>
    </row>
    <row r="3" spans="2:8" ht="15">
      <c r="B3" s="8" t="s">
        <v>2</v>
      </c>
      <c r="C3" s="9">
        <v>71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146</v>
      </c>
      <c r="C9" s="28">
        <v>5</v>
      </c>
      <c r="D9" s="29" t="s">
        <v>11</v>
      </c>
      <c r="E9" s="30"/>
      <c r="F9" s="30"/>
      <c r="G9" s="31"/>
      <c r="H9" s="32">
        <f>ROUND(ROUND(C9,2)*ROUND(G9,2),2)</f>
        <v>0</v>
      </c>
    </row>
    <row r="12" spans="2:8" ht="15" customHeight="1">
      <c r="B12" s="1" t="s">
        <v>12</v>
      </c>
      <c r="C12" s="212" t="s">
        <v>13</v>
      </c>
      <c r="D12" s="213"/>
      <c r="E12" s="213"/>
      <c r="F12" s="213"/>
      <c r="G12" s="213"/>
      <c r="H12" s="214"/>
    </row>
    <row r="13" spans="2:8" ht="131.25" customHeight="1">
      <c r="B13" s="2" t="s">
        <v>147</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3.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11"/>
      <c r="F1" s="211"/>
      <c r="G1" s="223" t="s">
        <v>398</v>
      </c>
      <c r="H1" s="223"/>
    </row>
    <row r="3" spans="2:8" ht="15">
      <c r="B3" s="8" t="s">
        <v>2</v>
      </c>
      <c r="C3" s="9">
        <v>72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148</v>
      </c>
      <c r="C9" s="28">
        <v>2</v>
      </c>
      <c r="D9" s="29" t="s">
        <v>11</v>
      </c>
      <c r="E9" s="30"/>
      <c r="F9" s="30"/>
      <c r="G9" s="31"/>
      <c r="H9" s="32">
        <f>ROUND(ROUND(C9,2)*ROUND(G9,2),2)</f>
        <v>0</v>
      </c>
    </row>
    <row r="12" spans="2:8" ht="15" customHeight="1">
      <c r="B12" s="1" t="s">
        <v>12</v>
      </c>
      <c r="C12" s="212" t="s">
        <v>13</v>
      </c>
      <c r="D12" s="213"/>
      <c r="E12" s="213"/>
      <c r="F12" s="213"/>
      <c r="G12" s="213"/>
      <c r="H12" s="214"/>
    </row>
    <row r="13" spans="2:8" ht="131.25" customHeight="1">
      <c r="B13" s="2" t="s">
        <v>149</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4.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8.25" customHeight="1">
      <c r="E1" s="211"/>
      <c r="F1" s="211"/>
      <c r="G1" s="223" t="s">
        <v>398</v>
      </c>
      <c r="H1" s="223"/>
    </row>
    <row r="3" spans="2:8" ht="15">
      <c r="B3" s="8" t="s">
        <v>2</v>
      </c>
      <c r="C3" s="9">
        <v>73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150</v>
      </c>
      <c r="C9" s="28">
        <v>50</v>
      </c>
      <c r="D9" s="29" t="s">
        <v>11</v>
      </c>
      <c r="E9" s="30"/>
      <c r="F9" s="30"/>
      <c r="G9" s="31"/>
      <c r="H9" s="32">
        <f>ROUND(ROUND(C9,2)*ROUND(G9,2),2)</f>
        <v>0</v>
      </c>
    </row>
    <row r="12" spans="2:8" ht="15" customHeight="1">
      <c r="B12" s="1" t="s">
        <v>12</v>
      </c>
      <c r="C12" s="212" t="s">
        <v>13</v>
      </c>
      <c r="D12" s="213"/>
      <c r="E12" s="213"/>
      <c r="F12" s="213"/>
      <c r="G12" s="213"/>
      <c r="H12" s="214"/>
    </row>
    <row r="13" spans="2:8" ht="129" customHeight="1">
      <c r="B13" s="2" t="s">
        <v>151</v>
      </c>
      <c r="C13" s="215"/>
      <c r="D13" s="216"/>
      <c r="E13" s="216"/>
      <c r="F13" s="216"/>
      <c r="G13" s="216"/>
      <c r="H13" s="216"/>
    </row>
    <row r="14" spans="2:8" ht="15">
      <c r="B14" s="217" t="s">
        <v>14</v>
      </c>
      <c r="C14" s="218"/>
      <c r="D14" s="218"/>
      <c r="E14" s="218"/>
      <c r="F14" s="218"/>
      <c r="G14" s="218"/>
      <c r="H14" s="219"/>
    </row>
    <row r="15" spans="2:8" ht="31.5" customHeight="1">
      <c r="B15" s="220" t="s">
        <v>152</v>
      </c>
      <c r="C15" s="221"/>
      <c r="D15" s="221"/>
      <c r="E15" s="221"/>
      <c r="F15" s="221"/>
      <c r="G15" s="221"/>
      <c r="H15" s="222"/>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5.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11"/>
      <c r="F1" s="211"/>
      <c r="G1" s="223" t="s">
        <v>398</v>
      </c>
      <c r="H1" s="223"/>
    </row>
    <row r="3" spans="2:8" ht="15">
      <c r="B3" s="8" t="s">
        <v>2</v>
      </c>
      <c r="C3" s="9">
        <v>74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153</v>
      </c>
      <c r="C9" s="28">
        <v>20</v>
      </c>
      <c r="D9" s="29" t="s">
        <v>11</v>
      </c>
      <c r="E9" s="30"/>
      <c r="F9" s="30"/>
      <c r="G9" s="31"/>
      <c r="H9" s="32">
        <f>ROUND(ROUND(C9,2)*ROUND(G9,2),2)</f>
        <v>0</v>
      </c>
    </row>
    <row r="12" spans="2:8" ht="15" customHeight="1">
      <c r="B12" s="1" t="s">
        <v>12</v>
      </c>
      <c r="C12" s="212" t="s">
        <v>13</v>
      </c>
      <c r="D12" s="213"/>
      <c r="E12" s="213"/>
      <c r="F12" s="213"/>
      <c r="G12" s="213"/>
      <c r="H12" s="214"/>
    </row>
    <row r="13" spans="2:8" ht="39" customHeight="1">
      <c r="B13" s="2" t="s">
        <v>154</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6.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125" zoomScaleNormal="125"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 customHeight="1">
      <c r="E1" s="211"/>
      <c r="F1" s="211"/>
      <c r="G1" s="223" t="s">
        <v>398</v>
      </c>
      <c r="H1" s="223"/>
    </row>
    <row r="3" spans="2:8" ht="15">
      <c r="B3" s="8" t="s">
        <v>2</v>
      </c>
      <c r="C3" s="9">
        <v>75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155</v>
      </c>
      <c r="C9" s="28">
        <v>20</v>
      </c>
      <c r="D9" s="29" t="s">
        <v>11</v>
      </c>
      <c r="E9" s="30"/>
      <c r="F9" s="30"/>
      <c r="G9" s="31"/>
      <c r="H9" s="32">
        <f>ROUND(ROUND(C9,2)*ROUND(G9,2),2)</f>
        <v>0</v>
      </c>
    </row>
    <row r="12" spans="2:8" ht="15" customHeight="1">
      <c r="B12" s="1" t="s">
        <v>12</v>
      </c>
      <c r="C12" s="212" t="s">
        <v>13</v>
      </c>
      <c r="D12" s="213"/>
      <c r="E12" s="213"/>
      <c r="F12" s="213"/>
      <c r="G12" s="213"/>
      <c r="H12" s="214"/>
    </row>
    <row r="13" spans="2:8" ht="39" customHeight="1">
      <c r="B13" s="2" t="s">
        <v>247</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7.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9.25" customHeight="1">
      <c r="E1" s="211"/>
      <c r="F1" s="211"/>
      <c r="G1" s="223" t="s">
        <v>398</v>
      </c>
      <c r="H1" s="223"/>
    </row>
    <row r="3" spans="2:8" ht="15">
      <c r="B3" s="8" t="s">
        <v>2</v>
      </c>
      <c r="C3" s="9">
        <v>76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156</v>
      </c>
      <c r="C9" s="28">
        <v>5</v>
      </c>
      <c r="D9" s="29" t="s">
        <v>11</v>
      </c>
      <c r="E9" s="30"/>
      <c r="F9" s="30"/>
      <c r="G9" s="31"/>
      <c r="H9" s="32">
        <f>ROUND(ROUND(C9,2)*ROUND(G9,2),2)</f>
        <v>0</v>
      </c>
    </row>
    <row r="12" spans="2:8" ht="15" customHeight="1">
      <c r="B12" s="1" t="s">
        <v>12</v>
      </c>
      <c r="C12" s="212" t="s">
        <v>13</v>
      </c>
      <c r="D12" s="213"/>
      <c r="E12" s="213"/>
      <c r="F12" s="213"/>
      <c r="G12" s="213"/>
      <c r="H12" s="214"/>
    </row>
    <row r="13" spans="2:8" ht="66.75" customHeight="1">
      <c r="B13" s="2" t="s">
        <v>157</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8.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7.75" customHeight="1">
      <c r="E1" s="211"/>
      <c r="F1" s="211"/>
      <c r="G1" s="223" t="s">
        <v>398</v>
      </c>
      <c r="H1" s="223"/>
    </row>
    <row r="3" spans="2:8" ht="15">
      <c r="B3" s="8" t="s">
        <v>2</v>
      </c>
      <c r="C3" s="9">
        <v>77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158</v>
      </c>
      <c r="C9" s="28">
        <v>2</v>
      </c>
      <c r="D9" s="29" t="s">
        <v>159</v>
      </c>
      <c r="E9" s="30"/>
      <c r="F9" s="30"/>
      <c r="G9" s="31"/>
      <c r="H9" s="32">
        <f>ROUND(ROUND(C9,2)*ROUND(G9,2),2)</f>
        <v>0</v>
      </c>
    </row>
    <row r="12" spans="2:8" ht="15" customHeight="1">
      <c r="B12" s="1" t="s">
        <v>12</v>
      </c>
      <c r="C12" s="212" t="s">
        <v>13</v>
      </c>
      <c r="D12" s="213"/>
      <c r="E12" s="213"/>
      <c r="F12" s="213"/>
      <c r="G12" s="213"/>
      <c r="H12" s="214"/>
    </row>
    <row r="13" spans="2:8" ht="129.75" customHeight="1">
      <c r="B13" s="2" t="s">
        <v>248</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9.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PageLayoutView="0" workbookViewId="0" topLeftCell="A1">
      <selection activeCell="F6" sqref="F6"/>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5.25" customHeight="1">
      <c r="E1" s="211"/>
      <c r="F1" s="211"/>
      <c r="G1" s="223" t="s">
        <v>398</v>
      </c>
      <c r="H1" s="223"/>
    </row>
    <row r="3" spans="2:8" ht="15">
      <c r="B3" s="8" t="s">
        <v>2</v>
      </c>
      <c r="C3" s="9">
        <v>78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9"/>
      <c r="B6" s="15"/>
      <c r="C6" s="20"/>
      <c r="D6" s="21"/>
      <c r="E6" s="72" t="s">
        <v>0</v>
      </c>
      <c r="F6" s="18">
        <f>SUM(H9:H9)</f>
        <v>0</v>
      </c>
      <c r="G6" s="19"/>
      <c r="H6" s="19"/>
    </row>
    <row r="7" s="25" customFormat="1" ht="15"/>
    <row r="8" spans="1:8" s="33" customFormat="1" ht="45">
      <c r="A8" s="22" t="s">
        <v>5</v>
      </c>
      <c r="B8" s="22" t="s">
        <v>7</v>
      </c>
      <c r="C8" s="23" t="s">
        <v>6</v>
      </c>
      <c r="D8" s="24"/>
      <c r="E8" s="22" t="s">
        <v>8</v>
      </c>
      <c r="F8" s="22" t="s">
        <v>9</v>
      </c>
      <c r="G8" s="22" t="s">
        <v>10</v>
      </c>
      <c r="H8" s="22" t="s">
        <v>3</v>
      </c>
    </row>
    <row r="9" spans="1:8" ht="15">
      <c r="A9" s="26" t="s">
        <v>1</v>
      </c>
      <c r="B9" s="56" t="s">
        <v>183</v>
      </c>
      <c r="C9" s="57">
        <v>200</v>
      </c>
      <c r="D9" s="58" t="s">
        <v>11</v>
      </c>
      <c r="E9" s="30"/>
      <c r="F9" s="30"/>
      <c r="G9" s="31"/>
      <c r="H9" s="32">
        <f>ROUND(ROUND(C9,2)*ROUND(G9,2),2)</f>
        <v>0</v>
      </c>
    </row>
    <row r="11" spans="2:8" ht="15">
      <c r="B11" s="1" t="s">
        <v>12</v>
      </c>
      <c r="C11" s="212" t="s">
        <v>13</v>
      </c>
      <c r="D11" s="213"/>
      <c r="E11" s="213"/>
      <c r="F11" s="213"/>
      <c r="G11" s="213"/>
      <c r="H11" s="214"/>
    </row>
    <row r="12" spans="2:8" ht="135">
      <c r="B12" s="54" t="s">
        <v>184</v>
      </c>
      <c r="C12" s="215"/>
      <c r="D12" s="216"/>
      <c r="E12" s="216"/>
      <c r="F12" s="216"/>
      <c r="G12" s="216"/>
      <c r="H12" s="216"/>
    </row>
    <row r="13" spans="2:8" ht="15">
      <c r="B13" s="217" t="s">
        <v>14</v>
      </c>
      <c r="C13" s="218"/>
      <c r="D13" s="218"/>
      <c r="E13" s="218"/>
      <c r="F13" s="218"/>
      <c r="G13" s="218"/>
      <c r="H13" s="219"/>
    </row>
    <row r="14" spans="2:8" ht="51" customHeight="1">
      <c r="B14" s="220" t="s">
        <v>185</v>
      </c>
      <c r="C14" s="221"/>
      <c r="D14" s="221"/>
      <c r="E14" s="221"/>
      <c r="F14" s="221"/>
      <c r="G14" s="221"/>
      <c r="H14" s="222"/>
    </row>
  </sheetData>
  <sheetProtection/>
  <mergeCells count="6">
    <mergeCell ref="E1:F1"/>
    <mergeCell ref="C11:H11"/>
    <mergeCell ref="C12:H12"/>
    <mergeCell ref="B13:H13"/>
    <mergeCell ref="B14:H14"/>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8.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11"/>
      <c r="F1" s="211"/>
      <c r="G1" s="223" t="s">
        <v>398</v>
      </c>
      <c r="H1" s="223"/>
    </row>
    <row r="3" spans="2:8" ht="15">
      <c r="B3" s="8" t="s">
        <v>2</v>
      </c>
      <c r="C3" s="9">
        <v>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29</v>
      </c>
      <c r="C9" s="28">
        <v>10</v>
      </c>
      <c r="D9" s="29" t="s">
        <v>11</v>
      </c>
      <c r="E9" s="30"/>
      <c r="F9" s="30"/>
      <c r="G9" s="31"/>
      <c r="H9" s="32">
        <f>ROUND(ROUND(C9,2)*ROUND(G9,2),2)</f>
        <v>0</v>
      </c>
    </row>
    <row r="12" spans="2:8" ht="15">
      <c r="B12" s="1" t="s">
        <v>12</v>
      </c>
      <c r="C12" s="212" t="s">
        <v>13</v>
      </c>
      <c r="D12" s="213"/>
      <c r="E12" s="213"/>
      <c r="F12" s="213"/>
      <c r="G12" s="213"/>
      <c r="H12" s="214"/>
    </row>
    <row r="13" spans="2:8" ht="125.25" customHeight="1">
      <c r="B13" s="2" t="s">
        <v>30</v>
      </c>
      <c r="C13" s="215"/>
      <c r="D13" s="216"/>
      <c r="E13" s="216"/>
      <c r="F13" s="216"/>
      <c r="G13" s="216"/>
      <c r="H13" s="216"/>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80.xml><?xml version="1.0" encoding="utf-8"?>
<worksheet xmlns="http://schemas.openxmlformats.org/spreadsheetml/2006/main" xmlns:r="http://schemas.openxmlformats.org/officeDocument/2006/relationships">
  <sheetPr>
    <tabColor theme="0" tint="-0.3499799966812134"/>
    <pageSetUpPr fitToPage="1"/>
  </sheetPr>
  <dimension ref="A1:H11"/>
  <sheetViews>
    <sheetView showGridLines="0" zoomScale="80" zoomScaleNormal="80" zoomScalePageLayoutView="0" workbookViewId="0" topLeftCell="A1">
      <selection activeCell="F5" sqref="F5"/>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7:8" ht="33" customHeight="1">
      <c r="G1" s="223" t="s">
        <v>398</v>
      </c>
      <c r="H1" s="223"/>
    </row>
    <row r="2" spans="2:8" ht="15">
      <c r="B2" s="8" t="s">
        <v>2</v>
      </c>
      <c r="C2" s="9">
        <v>79</v>
      </c>
      <c r="D2" s="10"/>
      <c r="E2" s="11" t="s">
        <v>4</v>
      </c>
      <c r="F2" s="12"/>
      <c r="G2" s="13"/>
      <c r="H2" s="13"/>
    </row>
    <row r="3" spans="2:8" ht="15">
      <c r="B3" s="8"/>
      <c r="C3" s="14"/>
      <c r="D3" s="10"/>
      <c r="E3" s="11"/>
      <c r="F3" s="12"/>
      <c r="G3" s="13"/>
      <c r="H3" s="13"/>
    </row>
    <row r="4" spans="1:8" ht="15">
      <c r="A4" s="8"/>
      <c r="C4" s="14"/>
      <c r="D4" s="10"/>
      <c r="E4" s="13"/>
      <c r="F4" s="13"/>
      <c r="G4" s="13"/>
      <c r="H4" s="13"/>
    </row>
    <row r="5" spans="1:8" ht="15">
      <c r="A5" s="19"/>
      <c r="B5" s="15"/>
      <c r="C5" s="20"/>
      <c r="D5" s="21"/>
      <c r="E5" s="72" t="s">
        <v>0</v>
      </c>
      <c r="F5" s="18">
        <f>SUM(H8:H8)</f>
        <v>0</v>
      </c>
      <c r="G5" s="19"/>
      <c r="H5" s="19"/>
    </row>
    <row r="6" s="25" customFormat="1" ht="15"/>
    <row r="7" spans="1:8" s="33" customFormat="1" ht="45">
      <c r="A7" s="22" t="s">
        <v>5</v>
      </c>
      <c r="B7" s="22" t="s">
        <v>7</v>
      </c>
      <c r="C7" s="23" t="s">
        <v>6</v>
      </c>
      <c r="D7" s="24"/>
      <c r="E7" s="22" t="s">
        <v>8</v>
      </c>
      <c r="F7" s="22" t="s">
        <v>9</v>
      </c>
      <c r="G7" s="22" t="s">
        <v>10</v>
      </c>
      <c r="H7" s="22" t="s">
        <v>3</v>
      </c>
    </row>
    <row r="8" spans="1:8" ht="15">
      <c r="A8" s="26" t="s">
        <v>1</v>
      </c>
      <c r="B8" s="59" t="s">
        <v>233</v>
      </c>
      <c r="C8" s="60">
        <v>10</v>
      </c>
      <c r="D8" s="58" t="s">
        <v>11</v>
      </c>
      <c r="E8" s="30"/>
      <c r="F8" s="30"/>
      <c r="G8" s="31"/>
      <c r="H8" s="32">
        <f>ROUND(ROUND(C8,2)*ROUND(G8,2),2)</f>
        <v>0</v>
      </c>
    </row>
    <row r="10" spans="2:8" ht="15">
      <c r="B10" s="1" t="s">
        <v>12</v>
      </c>
      <c r="C10" s="212" t="s">
        <v>13</v>
      </c>
      <c r="D10" s="260"/>
      <c r="E10" s="260"/>
      <c r="F10" s="260"/>
      <c r="G10" s="260"/>
      <c r="H10" s="261"/>
    </row>
    <row r="11" spans="2:8" ht="60">
      <c r="B11" s="55" t="s">
        <v>186</v>
      </c>
      <c r="C11" s="215"/>
      <c r="D11" s="262"/>
      <c r="E11" s="262"/>
      <c r="F11" s="262"/>
      <c r="G11" s="262"/>
      <c r="H11" s="262"/>
    </row>
  </sheetData>
  <sheetProtection/>
  <mergeCells count="3">
    <mergeCell ref="C10:H10"/>
    <mergeCell ref="C11:H11"/>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81.xml><?xml version="1.0" encoding="utf-8"?>
<worksheet xmlns="http://schemas.openxmlformats.org/spreadsheetml/2006/main" xmlns:r="http://schemas.openxmlformats.org/officeDocument/2006/relationships">
  <sheetPr>
    <tabColor theme="0" tint="-0.3499799966812134"/>
    <pageSetUpPr fitToPage="1"/>
  </sheetPr>
  <dimension ref="A1:H11"/>
  <sheetViews>
    <sheetView showGridLines="0" zoomScale="80" zoomScaleNormal="80" zoomScalePageLayoutView="0" workbookViewId="0" topLeftCell="A1">
      <selection activeCell="F4" sqref="F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7:8" ht="40.5" customHeight="1">
      <c r="G1" s="223" t="s">
        <v>398</v>
      </c>
      <c r="H1" s="223"/>
    </row>
    <row r="2" spans="2:8" ht="15">
      <c r="B2" s="8" t="s">
        <v>2</v>
      </c>
      <c r="C2" s="9">
        <v>80</v>
      </c>
      <c r="D2" s="10"/>
      <c r="E2" s="11" t="s">
        <v>4</v>
      </c>
      <c r="F2" s="12"/>
      <c r="G2" s="13"/>
      <c r="H2" s="13"/>
    </row>
    <row r="3" spans="2:8" ht="15">
      <c r="B3" s="8"/>
      <c r="C3" s="14"/>
      <c r="D3" s="10"/>
      <c r="E3" s="11"/>
      <c r="F3" s="12"/>
      <c r="G3" s="13"/>
      <c r="H3" s="13"/>
    </row>
    <row r="4" spans="1:8" ht="15">
      <c r="A4" s="8"/>
      <c r="C4" s="14"/>
      <c r="D4" s="10"/>
      <c r="E4" s="72" t="s">
        <v>0</v>
      </c>
      <c r="F4" s="18">
        <f>SUM(H7:H7)</f>
        <v>0</v>
      </c>
      <c r="G4" s="13"/>
      <c r="H4" s="13"/>
    </row>
    <row r="5" spans="1:8" ht="15">
      <c r="A5" s="19"/>
      <c r="B5" s="15"/>
      <c r="C5" s="20"/>
      <c r="D5" s="21"/>
      <c r="E5" s="19"/>
      <c r="F5" s="19"/>
      <c r="G5" s="19"/>
      <c r="H5" s="19"/>
    </row>
    <row r="6" spans="1:8" s="25" customFormat="1" ht="45">
      <c r="A6" s="22" t="s">
        <v>5</v>
      </c>
      <c r="B6" s="22" t="s">
        <v>7</v>
      </c>
      <c r="C6" s="23" t="s">
        <v>6</v>
      </c>
      <c r="D6" s="24"/>
      <c r="E6" s="22" t="s">
        <v>8</v>
      </c>
      <c r="F6" s="22" t="s">
        <v>9</v>
      </c>
      <c r="G6" s="22" t="s">
        <v>10</v>
      </c>
      <c r="H6" s="22" t="s">
        <v>3</v>
      </c>
    </row>
    <row r="7" spans="1:8" s="33" customFormat="1" ht="30">
      <c r="A7" s="26" t="s">
        <v>1</v>
      </c>
      <c r="B7" s="61" t="s">
        <v>187</v>
      </c>
      <c r="C7" s="62">
        <v>60</v>
      </c>
      <c r="D7" s="63" t="s">
        <v>188</v>
      </c>
      <c r="E7" s="30"/>
      <c r="F7" s="30"/>
      <c r="G7" s="31"/>
      <c r="H7" s="32">
        <f>ROUND(ROUND(C7,2)*ROUND(G7,2),2)</f>
        <v>0</v>
      </c>
    </row>
    <row r="10" spans="2:8" ht="15">
      <c r="B10" s="1" t="s">
        <v>12</v>
      </c>
      <c r="C10" s="212" t="s">
        <v>13</v>
      </c>
      <c r="D10" s="260"/>
      <c r="E10" s="260"/>
      <c r="F10" s="260"/>
      <c r="G10" s="260"/>
      <c r="H10" s="261"/>
    </row>
    <row r="11" spans="2:8" ht="75">
      <c r="B11" s="55" t="s">
        <v>189</v>
      </c>
      <c r="C11" s="215"/>
      <c r="D11" s="262"/>
      <c r="E11" s="262"/>
      <c r="F11" s="262"/>
      <c r="G11" s="262"/>
      <c r="H11" s="262"/>
    </row>
  </sheetData>
  <sheetProtection/>
  <mergeCells count="3">
    <mergeCell ref="C10:H10"/>
    <mergeCell ref="C11:H11"/>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82.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PageLayoutView="0" workbookViewId="0" topLeftCell="A1">
      <selection activeCell="F4" sqref="F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7:8" ht="33.75" customHeight="1">
      <c r="G1" s="223" t="s">
        <v>398</v>
      </c>
      <c r="H1" s="223"/>
    </row>
    <row r="2" spans="2:8" ht="15">
      <c r="B2" s="8" t="s">
        <v>2</v>
      </c>
      <c r="C2" s="9">
        <v>81</v>
      </c>
      <c r="D2" s="10"/>
      <c r="E2" s="11" t="s">
        <v>4</v>
      </c>
      <c r="F2" s="12"/>
      <c r="G2" s="13"/>
      <c r="H2" s="13"/>
    </row>
    <row r="3" spans="2:8" ht="15">
      <c r="B3" s="8"/>
      <c r="C3" s="14"/>
      <c r="D3" s="10"/>
      <c r="E3" s="11"/>
      <c r="F3" s="12"/>
      <c r="G3" s="13"/>
      <c r="H3" s="13"/>
    </row>
    <row r="4" spans="1:8" ht="15">
      <c r="A4" s="8"/>
      <c r="C4" s="14"/>
      <c r="D4" s="10"/>
      <c r="E4" s="72" t="s">
        <v>0</v>
      </c>
      <c r="F4" s="18">
        <f>SUM(H7:H7)</f>
        <v>0</v>
      </c>
      <c r="G4" s="13"/>
      <c r="H4" s="13"/>
    </row>
    <row r="5" spans="1:8" ht="15">
      <c r="A5" s="19"/>
      <c r="B5" s="15"/>
      <c r="C5" s="20"/>
      <c r="D5" s="21"/>
      <c r="E5" s="19"/>
      <c r="F5" s="19"/>
      <c r="G5" s="19"/>
      <c r="H5" s="19"/>
    </row>
    <row r="6" spans="1:8" s="25" customFormat="1" ht="45">
      <c r="A6" s="22" t="s">
        <v>5</v>
      </c>
      <c r="B6" s="22" t="s">
        <v>7</v>
      </c>
      <c r="C6" s="23" t="s">
        <v>6</v>
      </c>
      <c r="D6" s="24"/>
      <c r="E6" s="22" t="s">
        <v>8</v>
      </c>
      <c r="F6" s="22" t="s">
        <v>9</v>
      </c>
      <c r="G6" s="22" t="s">
        <v>10</v>
      </c>
      <c r="H6" s="22" t="s">
        <v>3</v>
      </c>
    </row>
    <row r="7" spans="1:8" s="33" customFormat="1" ht="22.5" customHeight="1">
      <c r="A7" s="26" t="s">
        <v>1</v>
      </c>
      <c r="B7" s="64" t="s">
        <v>190</v>
      </c>
      <c r="C7" s="60">
        <v>2000</v>
      </c>
      <c r="D7" s="58" t="s">
        <v>11</v>
      </c>
      <c r="E7" s="30"/>
      <c r="F7" s="30"/>
      <c r="G7" s="31"/>
      <c r="H7" s="32">
        <f>ROUND(ROUND(C7,2)*ROUND(G7,2),2)</f>
        <v>0</v>
      </c>
    </row>
    <row r="10" spans="2:8" ht="15">
      <c r="B10" s="1" t="s">
        <v>12</v>
      </c>
      <c r="C10" s="212" t="s">
        <v>13</v>
      </c>
      <c r="D10" s="260"/>
      <c r="E10" s="260"/>
      <c r="F10" s="260"/>
      <c r="G10" s="260"/>
      <c r="H10" s="261"/>
    </row>
    <row r="11" spans="2:8" ht="195">
      <c r="B11" s="55" t="s">
        <v>191</v>
      </c>
      <c r="C11" s="215"/>
      <c r="D11" s="262"/>
      <c r="E11" s="262"/>
      <c r="F11" s="262"/>
      <c r="G11" s="262"/>
      <c r="H11" s="262"/>
    </row>
    <row r="12" spans="2:8" ht="15">
      <c r="B12" s="217" t="s">
        <v>14</v>
      </c>
      <c r="C12" s="263"/>
      <c r="D12" s="263"/>
      <c r="E12" s="263"/>
      <c r="F12" s="263"/>
      <c r="G12" s="263"/>
      <c r="H12" s="264"/>
    </row>
    <row r="13" spans="2:8" ht="53.25" customHeight="1">
      <c r="B13" s="220" t="s">
        <v>192</v>
      </c>
      <c r="C13" s="265"/>
      <c r="D13" s="265"/>
      <c r="E13" s="265"/>
      <c r="F13" s="265"/>
      <c r="G13" s="265"/>
      <c r="H13" s="266"/>
    </row>
  </sheetData>
  <sheetProtection/>
  <mergeCells count="5">
    <mergeCell ref="C10:H10"/>
    <mergeCell ref="C11:H11"/>
    <mergeCell ref="B12:H12"/>
    <mergeCell ref="B13:H13"/>
    <mergeCell ref="G1:H1"/>
  </mergeCells>
  <printOptions/>
  <pageMargins left="0.7500000000000001" right="0.7500000000000001" top="1" bottom="1" header="0.5" footer="0.5"/>
  <pageSetup fitToHeight="1" fitToWidth="1" orientation="landscape" paperSize="9" scale="67"/>
  <colBreaks count="2" manualBreakCount="2">
    <brk id="8" max="65535" man="1"/>
    <brk id="9" max="65535" man="1"/>
  </colBreaks>
</worksheet>
</file>

<file path=xl/worksheets/sheet83.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7:8" ht="30" customHeight="1">
      <c r="G1" s="223" t="s">
        <v>398</v>
      </c>
      <c r="H1" s="223"/>
    </row>
    <row r="2" spans="2:8" ht="15">
      <c r="B2" s="8" t="s">
        <v>2</v>
      </c>
      <c r="C2" s="9">
        <v>82</v>
      </c>
      <c r="D2" s="10"/>
      <c r="E2" s="11" t="s">
        <v>4</v>
      </c>
      <c r="F2" s="12"/>
      <c r="G2" s="13"/>
      <c r="H2" s="13"/>
    </row>
    <row r="3" spans="2:8" ht="15">
      <c r="B3" s="8"/>
      <c r="C3" s="14"/>
      <c r="D3" s="10"/>
      <c r="E3" s="11"/>
      <c r="F3" s="12"/>
      <c r="G3" s="13"/>
      <c r="H3" s="13"/>
    </row>
    <row r="4" spans="1:8" ht="15">
      <c r="A4" s="8"/>
      <c r="C4" s="14"/>
      <c r="D4" s="10"/>
      <c r="E4" s="72" t="s">
        <v>0</v>
      </c>
      <c r="F4" s="18">
        <f>SUM(H7:H7)</f>
        <v>0</v>
      </c>
      <c r="G4" s="13"/>
      <c r="H4" s="13"/>
    </row>
    <row r="5" spans="1:8" ht="15">
      <c r="A5" s="19"/>
      <c r="B5" s="15"/>
      <c r="C5" s="20"/>
      <c r="D5" s="21"/>
      <c r="E5" s="19"/>
      <c r="F5" s="19"/>
      <c r="G5" s="19"/>
      <c r="H5" s="19"/>
    </row>
    <row r="6" spans="1:8" s="25" customFormat="1" ht="45">
      <c r="A6" s="22" t="s">
        <v>5</v>
      </c>
      <c r="B6" s="22" t="s">
        <v>7</v>
      </c>
      <c r="C6" s="23" t="s">
        <v>6</v>
      </c>
      <c r="D6" s="24"/>
      <c r="E6" s="22" t="s">
        <v>8</v>
      </c>
      <c r="F6" s="22" t="s">
        <v>9</v>
      </c>
      <c r="G6" s="22" t="s">
        <v>10</v>
      </c>
      <c r="H6" s="22" t="s">
        <v>3</v>
      </c>
    </row>
    <row r="7" spans="1:8" s="33" customFormat="1" ht="15">
      <c r="A7" s="26" t="s">
        <v>1</v>
      </c>
      <c r="B7" s="65" t="s">
        <v>193</v>
      </c>
      <c r="C7" s="66">
        <v>250</v>
      </c>
      <c r="D7" s="58" t="s">
        <v>11</v>
      </c>
      <c r="E7" s="30"/>
      <c r="F7" s="30"/>
      <c r="G7" s="31"/>
      <c r="H7" s="32">
        <f>ROUND(ROUND(C7,2)*ROUND(G7,2),2)</f>
        <v>0</v>
      </c>
    </row>
    <row r="10" spans="2:8" ht="15">
      <c r="B10" s="1" t="s">
        <v>12</v>
      </c>
      <c r="C10" s="212" t="s">
        <v>13</v>
      </c>
      <c r="D10" s="213"/>
      <c r="E10" s="213"/>
      <c r="F10" s="213"/>
      <c r="G10" s="213"/>
      <c r="H10" s="214"/>
    </row>
    <row r="11" spans="2:8" ht="225">
      <c r="B11" s="55" t="s">
        <v>235</v>
      </c>
      <c r="C11" s="215"/>
      <c r="D11" s="262"/>
      <c r="E11" s="262"/>
      <c r="F11" s="262"/>
      <c r="G11" s="262"/>
      <c r="H11" s="262"/>
    </row>
    <row r="12" spans="2:8" ht="15">
      <c r="B12" s="217" t="s">
        <v>14</v>
      </c>
      <c r="C12" s="263"/>
      <c r="D12" s="263"/>
      <c r="E12" s="263"/>
      <c r="F12" s="263"/>
      <c r="G12" s="263"/>
      <c r="H12" s="264"/>
    </row>
    <row r="13" spans="2:8" ht="70.5" customHeight="1">
      <c r="B13" s="220" t="s">
        <v>194</v>
      </c>
      <c r="C13" s="265"/>
      <c r="D13" s="265"/>
      <c r="E13" s="265"/>
      <c r="F13" s="265"/>
      <c r="G13" s="265"/>
      <c r="H13" s="266"/>
    </row>
  </sheetData>
  <sheetProtection/>
  <mergeCells count="5">
    <mergeCell ref="C10:H10"/>
    <mergeCell ref="C11:H11"/>
    <mergeCell ref="B12:H12"/>
    <mergeCell ref="B13:H13"/>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84.xml><?xml version="1.0" encoding="utf-8"?>
<worksheet xmlns="http://schemas.openxmlformats.org/spreadsheetml/2006/main" xmlns:r="http://schemas.openxmlformats.org/officeDocument/2006/relationships">
  <sheetPr>
    <tabColor theme="0" tint="-0.3499799966812134"/>
    <pageSetUpPr fitToPage="1"/>
  </sheetPr>
  <dimension ref="A1:J22"/>
  <sheetViews>
    <sheetView showGridLines="0" zoomScale="80" zoomScaleNormal="80" zoomScalePageLayoutView="0" workbookViewId="0" topLeftCell="A1">
      <selection activeCell="F7" sqref="F7"/>
    </sheetView>
  </sheetViews>
  <sheetFormatPr defaultColWidth="11.375" defaultRowHeight="12.75"/>
  <cols>
    <col min="1" max="1" width="5.25390625" style="3" customWidth="1"/>
    <col min="2" max="2" width="73.125" style="3" customWidth="1"/>
    <col min="3" max="3" width="8.25390625" style="7" customWidth="1"/>
    <col min="4" max="4" width="9.25390625" style="5" customWidth="1"/>
    <col min="5" max="5" width="22.375" style="3" customWidth="1"/>
    <col min="6" max="6" width="19.00390625" style="3" customWidth="1"/>
    <col min="7" max="7" width="14.75390625" style="3" customWidth="1"/>
    <col min="8" max="8" width="16.125" style="3" customWidth="1"/>
    <col min="9" max="10" width="14.25390625" style="3" customWidth="1"/>
    <col min="11" max="16384" width="11.375" style="3" customWidth="1"/>
  </cols>
  <sheetData>
    <row r="1" spans="2:10" ht="30.75" customHeight="1">
      <c r="B1" s="4"/>
      <c r="C1" s="3"/>
      <c r="G1" s="223" t="s">
        <v>398</v>
      </c>
      <c r="H1" s="223"/>
      <c r="I1" s="6"/>
      <c r="J1" s="6"/>
    </row>
    <row r="2" spans="5:6" ht="15">
      <c r="E2" s="211"/>
      <c r="F2" s="211"/>
    </row>
    <row r="4" spans="2:8" ht="15">
      <c r="B4" s="8" t="s">
        <v>2</v>
      </c>
      <c r="C4" s="9">
        <v>83</v>
      </c>
      <c r="D4" s="10"/>
      <c r="E4" s="11"/>
      <c r="F4" s="12"/>
      <c r="G4" s="13"/>
      <c r="H4" s="13"/>
    </row>
    <row r="5" spans="2:8" ht="15">
      <c r="B5" s="8"/>
      <c r="C5" s="14"/>
      <c r="D5" s="10"/>
      <c r="E5" s="11"/>
      <c r="F5" s="12"/>
      <c r="G5" s="13"/>
      <c r="H5" s="13"/>
    </row>
    <row r="6" spans="1:8" ht="15">
      <c r="A6" s="8"/>
      <c r="C6" s="14"/>
      <c r="D6" s="10"/>
      <c r="E6" s="13"/>
      <c r="F6" s="13"/>
      <c r="G6" s="13"/>
      <c r="H6" s="13"/>
    </row>
    <row r="7" spans="1:8" ht="15">
      <c r="A7" s="15"/>
      <c r="B7" s="15"/>
      <c r="C7" s="16"/>
      <c r="D7" s="17"/>
      <c r="E7" s="1" t="s">
        <v>0</v>
      </c>
      <c r="F7" s="18">
        <f>SUM(H10:H10)</f>
        <v>0</v>
      </c>
      <c r="G7" s="19"/>
      <c r="H7" s="19"/>
    </row>
    <row r="8" spans="1:8" ht="15">
      <c r="A8" s="19"/>
      <c r="B8" s="15"/>
      <c r="C8" s="20"/>
      <c r="D8" s="21"/>
      <c r="E8" s="19"/>
      <c r="F8" s="19"/>
      <c r="G8" s="19"/>
      <c r="H8" s="19"/>
    </row>
    <row r="9" spans="1:8" s="25" customFormat="1" ht="45">
      <c r="A9" s="22" t="s">
        <v>5</v>
      </c>
      <c r="B9" s="22" t="s">
        <v>7</v>
      </c>
      <c r="C9" s="23" t="s">
        <v>6</v>
      </c>
      <c r="D9" s="24"/>
      <c r="E9" s="22" t="s">
        <v>8</v>
      </c>
      <c r="F9" s="22" t="s">
        <v>9</v>
      </c>
      <c r="G9" s="22" t="s">
        <v>10</v>
      </c>
      <c r="H9" s="22" t="s">
        <v>3</v>
      </c>
    </row>
    <row r="10" spans="1:8" s="33" customFormat="1" ht="30">
      <c r="A10" s="26" t="s">
        <v>1</v>
      </c>
      <c r="B10" s="27" t="s">
        <v>195</v>
      </c>
      <c r="C10" s="28">
        <v>40</v>
      </c>
      <c r="D10" s="29" t="s">
        <v>11</v>
      </c>
      <c r="E10" s="30"/>
      <c r="F10" s="30"/>
      <c r="G10" s="31"/>
      <c r="H10" s="32">
        <f>ROUND(C10,2)*ROUND(G10,2)</f>
        <v>0</v>
      </c>
    </row>
    <row r="13" spans="2:8" ht="15">
      <c r="B13" s="1" t="s">
        <v>12</v>
      </c>
      <c r="C13" s="212" t="s">
        <v>13</v>
      </c>
      <c r="D13" s="213"/>
      <c r="E13" s="213"/>
      <c r="F13" s="213"/>
      <c r="G13" s="213"/>
      <c r="H13" s="214"/>
    </row>
    <row r="14" spans="2:8" ht="15">
      <c r="B14" s="55" t="s">
        <v>196</v>
      </c>
      <c r="C14" s="215"/>
      <c r="D14" s="216"/>
      <c r="E14" s="216"/>
      <c r="F14" s="216"/>
      <c r="G14" s="216"/>
      <c r="H14" s="216"/>
    </row>
    <row r="15" spans="2:8" ht="15">
      <c r="B15" s="55" t="s">
        <v>197</v>
      </c>
      <c r="C15" s="215"/>
      <c r="D15" s="216"/>
      <c r="E15" s="216"/>
      <c r="F15" s="216"/>
      <c r="G15" s="216"/>
      <c r="H15" s="216"/>
    </row>
    <row r="16" spans="2:8" ht="15">
      <c r="B16" s="55" t="s">
        <v>198</v>
      </c>
      <c r="C16" s="215"/>
      <c r="D16" s="216"/>
      <c r="E16" s="216"/>
      <c r="F16" s="216"/>
      <c r="G16" s="216"/>
      <c r="H16" s="216"/>
    </row>
    <row r="17" spans="2:8" ht="15">
      <c r="B17" s="55" t="s">
        <v>199</v>
      </c>
      <c r="C17" s="215"/>
      <c r="D17" s="216"/>
      <c r="E17" s="216"/>
      <c r="F17" s="216"/>
      <c r="G17" s="216"/>
      <c r="H17" s="216"/>
    </row>
    <row r="18" spans="2:8" ht="15">
      <c r="B18" s="55" t="s">
        <v>200</v>
      </c>
      <c r="C18" s="215"/>
      <c r="D18" s="216"/>
      <c r="E18" s="216"/>
      <c r="F18" s="216"/>
      <c r="G18" s="216"/>
      <c r="H18" s="216"/>
    </row>
    <row r="19" spans="2:8" ht="15">
      <c r="B19" s="55" t="s">
        <v>201</v>
      </c>
      <c r="C19" s="215"/>
      <c r="D19" s="216"/>
      <c r="E19" s="216"/>
      <c r="F19" s="216"/>
      <c r="G19" s="216"/>
      <c r="H19" s="216"/>
    </row>
    <row r="20" spans="2:8" ht="15">
      <c r="B20" s="55" t="s">
        <v>202</v>
      </c>
      <c r="C20" s="215"/>
      <c r="D20" s="216"/>
      <c r="E20" s="216"/>
      <c r="F20" s="216"/>
      <c r="G20" s="216"/>
      <c r="H20" s="216"/>
    </row>
    <row r="21" ht="15.75">
      <c r="B21" s="67"/>
    </row>
    <row r="22" ht="15.75">
      <c r="B22" s="68"/>
    </row>
  </sheetData>
  <sheetProtection/>
  <mergeCells count="10">
    <mergeCell ref="G1:H1"/>
    <mergeCell ref="C18:H18"/>
    <mergeCell ref="C19:H19"/>
    <mergeCell ref="C20:H20"/>
    <mergeCell ref="E2:F2"/>
    <mergeCell ref="C13:H13"/>
    <mergeCell ref="C14:H14"/>
    <mergeCell ref="C15:H15"/>
    <mergeCell ref="C16:H16"/>
    <mergeCell ref="C17:H17"/>
  </mergeCells>
  <printOptions/>
  <pageMargins left="0.7500000000000001" right="0.7500000000000001" top="1" bottom="1" header="0.5" footer="0.5"/>
  <pageSetup fitToHeight="1" fitToWidth="1" orientation="landscape" paperSize="9" scale="78"/>
  <colBreaks count="1" manualBreakCount="1">
    <brk id="8" max="65535" man="1"/>
  </colBreaks>
</worksheet>
</file>

<file path=xl/worksheets/sheet85.xml><?xml version="1.0" encoding="utf-8"?>
<worksheet xmlns="http://schemas.openxmlformats.org/spreadsheetml/2006/main" xmlns:r="http://schemas.openxmlformats.org/officeDocument/2006/relationships">
  <sheetPr>
    <tabColor theme="0" tint="-0.3499799966812134"/>
    <pageSetUpPr fitToPage="1"/>
  </sheetPr>
  <dimension ref="A1:J22"/>
  <sheetViews>
    <sheetView showGridLines="0" zoomScale="80" zoomScaleNormal="80" zoomScalePageLayoutView="0" workbookViewId="0" topLeftCell="A1">
      <selection activeCell="C41" sqref="C41:D42"/>
    </sheetView>
  </sheetViews>
  <sheetFormatPr defaultColWidth="11.375" defaultRowHeight="12.75"/>
  <cols>
    <col min="1" max="1" width="5.25390625" style="3" customWidth="1"/>
    <col min="2" max="2" width="73.125" style="3" customWidth="1"/>
    <col min="3" max="3" width="8.25390625" style="7" customWidth="1"/>
    <col min="4" max="4" width="9.25390625" style="5" customWidth="1"/>
    <col min="5" max="5" width="22.375" style="3" customWidth="1"/>
    <col min="6" max="6" width="19.00390625" style="3" customWidth="1"/>
    <col min="7" max="7" width="14.75390625" style="3" customWidth="1"/>
    <col min="8" max="8" width="16.125" style="3" customWidth="1"/>
    <col min="9" max="10" width="14.25390625" style="3" customWidth="1"/>
    <col min="11" max="16384" width="11.375" style="3" customWidth="1"/>
  </cols>
  <sheetData>
    <row r="1" spans="2:10" ht="28.5" customHeight="1">
      <c r="B1" s="4"/>
      <c r="C1" s="3"/>
      <c r="G1" s="223" t="s">
        <v>398</v>
      </c>
      <c r="H1" s="223"/>
      <c r="I1" s="6"/>
      <c r="J1" s="6"/>
    </row>
    <row r="2" spans="5:6" ht="15">
      <c r="E2" s="211"/>
      <c r="F2" s="211"/>
    </row>
    <row r="4" spans="2:8" ht="15">
      <c r="B4" s="8" t="s">
        <v>2</v>
      </c>
      <c r="C4" s="9">
        <v>84</v>
      </c>
      <c r="D4" s="10"/>
      <c r="E4" s="11"/>
      <c r="F4" s="12"/>
      <c r="G4" s="13"/>
      <c r="H4" s="13"/>
    </row>
    <row r="5" spans="2:8" ht="15">
      <c r="B5" s="8"/>
      <c r="C5" s="14"/>
      <c r="D5" s="10"/>
      <c r="E5" s="11"/>
      <c r="F5" s="12"/>
      <c r="G5" s="13"/>
      <c r="H5" s="13"/>
    </row>
    <row r="6" spans="1:8" ht="15">
      <c r="A6" s="8"/>
      <c r="C6" s="14"/>
      <c r="D6" s="10"/>
      <c r="E6" s="13"/>
      <c r="F6" s="13"/>
      <c r="G6" s="13"/>
      <c r="H6" s="13"/>
    </row>
    <row r="7" spans="1:8" ht="15">
      <c r="A7" s="15"/>
      <c r="B7" s="15"/>
      <c r="C7" s="16"/>
      <c r="D7" s="17"/>
      <c r="E7" s="1" t="s">
        <v>0</v>
      </c>
      <c r="F7" s="18">
        <f>SUM(H10:H10)</f>
        <v>0</v>
      </c>
      <c r="G7" s="19"/>
      <c r="H7" s="19"/>
    </row>
    <row r="8" spans="1:8" ht="15">
      <c r="A8" s="19"/>
      <c r="B8" s="15"/>
      <c r="C8" s="20"/>
      <c r="D8" s="21"/>
      <c r="E8" s="19"/>
      <c r="F8" s="19"/>
      <c r="G8" s="19"/>
      <c r="H8" s="19"/>
    </row>
    <row r="9" spans="1:8" s="25" customFormat="1" ht="45">
      <c r="A9" s="22" t="s">
        <v>5</v>
      </c>
      <c r="B9" s="22" t="s">
        <v>7</v>
      </c>
      <c r="C9" s="23" t="s">
        <v>6</v>
      </c>
      <c r="D9" s="24"/>
      <c r="E9" s="22" t="s">
        <v>8</v>
      </c>
      <c r="F9" s="22" t="s">
        <v>9</v>
      </c>
      <c r="G9" s="22" t="s">
        <v>10</v>
      </c>
      <c r="H9" s="22" t="s">
        <v>3</v>
      </c>
    </row>
    <row r="10" spans="1:8" s="33" customFormat="1" ht="15">
      <c r="A10" s="26" t="s">
        <v>1</v>
      </c>
      <c r="B10" s="27" t="s">
        <v>203</v>
      </c>
      <c r="C10" s="28">
        <v>30</v>
      </c>
      <c r="D10" s="29" t="s">
        <v>11</v>
      </c>
      <c r="E10" s="30"/>
      <c r="F10" s="30"/>
      <c r="G10" s="31"/>
      <c r="H10" s="32">
        <f>ROUND(ROUND(C10,2)*ROUND(G10,2),2)</f>
        <v>0</v>
      </c>
    </row>
    <row r="13" spans="2:8" ht="15">
      <c r="B13" s="1" t="s">
        <v>12</v>
      </c>
      <c r="C13" s="212" t="s">
        <v>13</v>
      </c>
      <c r="D13" s="213"/>
      <c r="E13" s="213"/>
      <c r="F13" s="213"/>
      <c r="G13" s="213"/>
      <c r="H13" s="214"/>
    </row>
    <row r="14" spans="2:8" ht="30">
      <c r="B14" s="55" t="s">
        <v>204</v>
      </c>
      <c r="C14" s="215"/>
      <c r="D14" s="216"/>
      <c r="E14" s="216"/>
      <c r="F14" s="216"/>
      <c r="G14" s="216"/>
      <c r="H14" s="216"/>
    </row>
    <row r="15" spans="2:8" ht="15">
      <c r="B15" s="55" t="s">
        <v>205</v>
      </c>
      <c r="C15" s="215"/>
      <c r="D15" s="216"/>
      <c r="E15" s="216"/>
      <c r="F15" s="216"/>
      <c r="G15" s="216"/>
      <c r="H15" s="216"/>
    </row>
    <row r="16" spans="2:8" ht="15">
      <c r="B16" s="55" t="s">
        <v>206</v>
      </c>
      <c r="C16" s="215"/>
      <c r="D16" s="216"/>
      <c r="E16" s="216"/>
      <c r="F16" s="216"/>
      <c r="G16" s="216"/>
      <c r="H16" s="216"/>
    </row>
    <row r="17" spans="2:8" ht="30">
      <c r="B17" s="55" t="s">
        <v>207</v>
      </c>
      <c r="C17" s="215"/>
      <c r="D17" s="216"/>
      <c r="E17" s="216"/>
      <c r="F17" s="216"/>
      <c r="G17" s="216"/>
      <c r="H17" s="216"/>
    </row>
    <row r="20" ht="15.75">
      <c r="B20" s="67"/>
    </row>
    <row r="21" ht="15.75">
      <c r="B21" s="67"/>
    </row>
    <row r="22" ht="15.75">
      <c r="B22" s="68"/>
    </row>
  </sheetData>
  <sheetProtection/>
  <mergeCells count="7">
    <mergeCell ref="C17:H17"/>
    <mergeCell ref="G1:H1"/>
    <mergeCell ref="E2:F2"/>
    <mergeCell ref="C13:H13"/>
    <mergeCell ref="C14:H14"/>
    <mergeCell ref="C15:H15"/>
    <mergeCell ref="C16:H16"/>
  </mergeCells>
  <printOptions/>
  <pageMargins left="0.7500000000000001" right="0.7500000000000001" top="1" bottom="1" header="0.5" footer="0.5"/>
  <pageSetup fitToHeight="1" fitToWidth="1" orientation="landscape" paperSize="9" scale="78"/>
  <colBreaks count="1" manualBreakCount="1">
    <brk id="8" max="65535" man="1"/>
  </colBreaks>
</worksheet>
</file>

<file path=xl/worksheets/sheet86.xml><?xml version="1.0" encoding="utf-8"?>
<worksheet xmlns="http://schemas.openxmlformats.org/spreadsheetml/2006/main" xmlns:r="http://schemas.openxmlformats.org/officeDocument/2006/relationships">
  <sheetPr>
    <tabColor theme="0" tint="-0.3499799966812134"/>
    <pageSetUpPr fitToPage="1"/>
  </sheetPr>
  <dimension ref="A1:J20"/>
  <sheetViews>
    <sheetView showGridLines="0" zoomScale="115" zoomScaleNormal="115" zoomScalePageLayoutView="0" workbookViewId="0" topLeftCell="A1">
      <selection activeCell="C41" sqref="C41:D42"/>
    </sheetView>
  </sheetViews>
  <sheetFormatPr defaultColWidth="11.375" defaultRowHeight="12.75"/>
  <cols>
    <col min="1" max="1" width="5.25390625" style="3" customWidth="1"/>
    <col min="2" max="2" width="73.125" style="3" customWidth="1"/>
    <col min="3" max="3" width="8.25390625" style="7" customWidth="1"/>
    <col min="4" max="4" width="9.25390625" style="5" customWidth="1"/>
    <col min="5" max="5" width="22.375" style="3" customWidth="1"/>
    <col min="6" max="6" width="19.00390625" style="3" customWidth="1"/>
    <col min="7" max="7" width="14.75390625" style="3" customWidth="1"/>
    <col min="8" max="8" width="16.125" style="3" customWidth="1"/>
    <col min="9" max="10" width="14.25390625" style="3" customWidth="1"/>
    <col min="11" max="16384" width="11.375" style="3" customWidth="1"/>
  </cols>
  <sheetData>
    <row r="1" spans="2:10" ht="30" customHeight="1">
      <c r="B1" s="4"/>
      <c r="C1" s="3"/>
      <c r="G1" s="223" t="s">
        <v>398</v>
      </c>
      <c r="H1" s="223"/>
      <c r="I1" s="6"/>
      <c r="J1" s="6"/>
    </row>
    <row r="2" spans="5:6" ht="15">
      <c r="E2" s="211"/>
      <c r="F2" s="211"/>
    </row>
    <row r="4" spans="2:8" ht="15">
      <c r="B4" s="8" t="s">
        <v>2</v>
      </c>
      <c r="C4" s="9">
        <v>85</v>
      </c>
      <c r="D4" s="10"/>
      <c r="E4" s="11"/>
      <c r="F4" s="12"/>
      <c r="G4" s="13"/>
      <c r="H4" s="13"/>
    </row>
    <row r="5" spans="2:8" ht="15">
      <c r="B5" s="8"/>
      <c r="C5" s="14"/>
      <c r="D5" s="10"/>
      <c r="E5" s="11"/>
      <c r="F5" s="12"/>
      <c r="G5" s="13"/>
      <c r="H5" s="13"/>
    </row>
    <row r="6" spans="1:8" ht="15">
      <c r="A6" s="8"/>
      <c r="C6" s="14"/>
      <c r="D6" s="10"/>
      <c r="E6" s="13"/>
      <c r="F6" s="13"/>
      <c r="G6" s="13"/>
      <c r="H6" s="13"/>
    </row>
    <row r="7" spans="1:8" ht="15">
      <c r="A7" s="15"/>
      <c r="B7" s="15"/>
      <c r="C7" s="16"/>
      <c r="D7" s="17"/>
      <c r="E7" s="1" t="s">
        <v>0</v>
      </c>
      <c r="F7" s="18">
        <f>SUM(H10:H10)</f>
        <v>0</v>
      </c>
      <c r="G7" s="19"/>
      <c r="H7" s="19"/>
    </row>
    <row r="8" spans="1:8" ht="15">
      <c r="A8" s="19"/>
      <c r="B8" s="15"/>
      <c r="C8" s="20"/>
      <c r="D8" s="21"/>
      <c r="E8" s="19"/>
      <c r="F8" s="19"/>
      <c r="G8" s="19"/>
      <c r="H8" s="19"/>
    </row>
    <row r="9" spans="1:8" s="25" customFormat="1" ht="45">
      <c r="A9" s="22" t="s">
        <v>5</v>
      </c>
      <c r="B9" s="22" t="s">
        <v>7</v>
      </c>
      <c r="C9" s="23" t="s">
        <v>6</v>
      </c>
      <c r="D9" s="24"/>
      <c r="E9" s="22" t="s">
        <v>8</v>
      </c>
      <c r="F9" s="22" t="s">
        <v>9</v>
      </c>
      <c r="G9" s="22" t="s">
        <v>10</v>
      </c>
      <c r="H9" s="22" t="s">
        <v>3</v>
      </c>
    </row>
    <row r="10" spans="1:8" s="33" customFormat="1" ht="15">
      <c r="A10" s="26" t="s">
        <v>1</v>
      </c>
      <c r="B10" s="27" t="s">
        <v>226</v>
      </c>
      <c r="C10" s="28">
        <v>10</v>
      </c>
      <c r="D10" s="29" t="s">
        <v>11</v>
      </c>
      <c r="E10" s="30"/>
      <c r="F10" s="30"/>
      <c r="G10" s="31"/>
      <c r="H10" s="32">
        <f>ROUND(ROUND(C10,2)*ROUND(G10,2),2)</f>
        <v>0</v>
      </c>
    </row>
    <row r="13" spans="2:8" ht="15">
      <c r="B13" s="1" t="s">
        <v>12</v>
      </c>
      <c r="C13" s="212" t="s">
        <v>13</v>
      </c>
      <c r="D13" s="213"/>
      <c r="E13" s="213"/>
      <c r="F13" s="213"/>
      <c r="G13" s="213"/>
      <c r="H13" s="214"/>
    </row>
    <row r="14" spans="2:8" ht="90">
      <c r="B14" s="55" t="s">
        <v>208</v>
      </c>
      <c r="C14" s="215"/>
      <c r="D14" s="216"/>
      <c r="E14" s="216"/>
      <c r="F14" s="216"/>
      <c r="G14" s="216"/>
      <c r="H14" s="216"/>
    </row>
    <row r="18" s="3" customFormat="1" ht="15.75">
      <c r="B18" s="67"/>
    </row>
    <row r="19" s="3" customFormat="1" ht="15.75">
      <c r="B19" s="67"/>
    </row>
    <row r="20" s="3" customFormat="1" ht="15.75">
      <c r="B20" s="68"/>
    </row>
  </sheetData>
  <sheetProtection/>
  <mergeCells count="4">
    <mergeCell ref="E2:F2"/>
    <mergeCell ref="C13:H13"/>
    <mergeCell ref="C14:H14"/>
    <mergeCell ref="G1:H1"/>
  </mergeCells>
  <printOptions/>
  <pageMargins left="0.7500000000000001" right="0.7500000000000001" top="1" bottom="1" header="0.5" footer="0.5"/>
  <pageSetup fitToHeight="1" fitToWidth="1" orientation="landscape" paperSize="9" scale="78"/>
  <colBreaks count="1" manualBreakCount="1">
    <brk id="8" max="65535" man="1"/>
  </colBreaks>
</worksheet>
</file>

<file path=xl/worksheets/sheet87.xml><?xml version="1.0" encoding="utf-8"?>
<worksheet xmlns="http://schemas.openxmlformats.org/spreadsheetml/2006/main" xmlns:r="http://schemas.openxmlformats.org/officeDocument/2006/relationships">
  <sheetPr>
    <tabColor theme="0" tint="-0.3499799966812134"/>
    <pageSetUpPr fitToPage="1"/>
  </sheetPr>
  <dimension ref="A1:H17"/>
  <sheetViews>
    <sheetView showGridLines="0" zoomScale="115" zoomScaleNormal="115" zoomScalePageLayoutView="0" workbookViewId="0" topLeftCell="A1">
      <selection activeCell="C41" sqref="C41:D42"/>
    </sheetView>
  </sheetViews>
  <sheetFormatPr defaultColWidth="11.375" defaultRowHeight="12.75"/>
  <cols>
    <col min="1" max="1" width="5.375" style="0" customWidth="1"/>
    <col min="2" max="2" width="59.00390625" style="0" customWidth="1"/>
    <col min="3" max="3" width="14.125" style="0" customWidth="1"/>
    <col min="4" max="4" width="9.875" style="0" customWidth="1"/>
    <col min="5" max="5" width="21.125" style="0" customWidth="1"/>
    <col min="6" max="6" width="24.00390625" style="0" customWidth="1"/>
    <col min="7" max="7" width="19.375" style="0" customWidth="1"/>
    <col min="8" max="8" width="16.375" style="0" customWidth="1"/>
  </cols>
  <sheetData>
    <row r="1" spans="1:8" ht="38.25" customHeight="1">
      <c r="A1" s="3"/>
      <c r="B1" s="4"/>
      <c r="C1" s="3"/>
      <c r="D1" s="5"/>
      <c r="E1" s="3"/>
      <c r="F1" s="3"/>
      <c r="G1" s="223" t="s">
        <v>398</v>
      </c>
      <c r="H1" s="223"/>
    </row>
    <row r="2" spans="1:8" ht="15">
      <c r="A2" s="3"/>
      <c r="B2" s="3"/>
      <c r="C2" s="7"/>
      <c r="D2" s="5"/>
      <c r="E2" s="211"/>
      <c r="F2" s="211"/>
      <c r="G2" s="3"/>
      <c r="H2" s="3"/>
    </row>
    <row r="3" spans="1:8" ht="15">
      <c r="A3" s="3"/>
      <c r="B3" s="3"/>
      <c r="C3" s="7"/>
      <c r="D3" s="5"/>
      <c r="E3" s="3"/>
      <c r="F3" s="3"/>
      <c r="G3" s="3"/>
      <c r="H3" s="3"/>
    </row>
    <row r="4" spans="1:8" ht="15">
      <c r="A4" s="3"/>
      <c r="B4" s="8" t="s">
        <v>2</v>
      </c>
      <c r="C4" s="9">
        <v>86</v>
      </c>
      <c r="D4" s="10"/>
      <c r="E4" s="11"/>
      <c r="F4" s="12"/>
      <c r="G4" s="13"/>
      <c r="H4" s="13"/>
    </row>
    <row r="5" spans="1:8" ht="18.75" customHeight="1">
      <c r="A5" s="3"/>
      <c r="B5" s="8"/>
      <c r="C5" s="14"/>
      <c r="D5" s="10"/>
      <c r="E5" s="11"/>
      <c r="F5" s="12"/>
      <c r="G5" s="13"/>
      <c r="H5" s="13"/>
    </row>
    <row r="6" spans="1:8" ht="16.5" customHeight="1">
      <c r="A6" s="8"/>
      <c r="B6" s="3"/>
      <c r="C6" s="14"/>
      <c r="D6" s="10"/>
      <c r="E6" s="13"/>
      <c r="F6" s="13"/>
      <c r="G6" s="13"/>
      <c r="H6" s="13"/>
    </row>
    <row r="7" spans="1:8" ht="16.5" customHeight="1">
      <c r="A7" s="15"/>
      <c r="B7" s="15"/>
      <c r="C7" s="16"/>
      <c r="D7" s="17"/>
      <c r="E7" s="72" t="s">
        <v>0</v>
      </c>
      <c r="F7" s="18">
        <f>SUM(H13:H13)</f>
        <v>0</v>
      </c>
      <c r="G7" s="19"/>
      <c r="H7" s="19"/>
    </row>
    <row r="12" spans="1:8" ht="30">
      <c r="A12" s="22" t="s">
        <v>5</v>
      </c>
      <c r="B12" s="22" t="s">
        <v>7</v>
      </c>
      <c r="C12" s="23" t="s">
        <v>6</v>
      </c>
      <c r="D12" s="24"/>
      <c r="E12" s="22" t="s">
        <v>8</v>
      </c>
      <c r="F12" s="22" t="s">
        <v>9</v>
      </c>
      <c r="G12" s="22" t="s">
        <v>10</v>
      </c>
      <c r="H12" s="22" t="s">
        <v>3</v>
      </c>
    </row>
    <row r="13" spans="1:8" ht="30">
      <c r="A13" s="26" t="s">
        <v>1</v>
      </c>
      <c r="B13" s="27" t="s">
        <v>209</v>
      </c>
      <c r="C13" s="71">
        <v>40</v>
      </c>
      <c r="D13" s="29" t="s">
        <v>159</v>
      </c>
      <c r="E13" s="30"/>
      <c r="F13" s="30"/>
      <c r="G13" s="31"/>
      <c r="H13" s="32">
        <f>ROUND(ROUND(C13,2)*ROUND(G13,2),2)</f>
        <v>0</v>
      </c>
    </row>
    <row r="16" spans="2:8" ht="15">
      <c r="B16" s="72" t="s">
        <v>12</v>
      </c>
      <c r="C16" s="212" t="s">
        <v>13</v>
      </c>
      <c r="D16" s="213"/>
      <c r="E16" s="213"/>
      <c r="F16" s="213"/>
      <c r="G16" s="213"/>
      <c r="H16" s="214"/>
    </row>
    <row r="17" spans="2:8" ht="150">
      <c r="B17" s="113" t="s">
        <v>459</v>
      </c>
      <c r="C17" s="215"/>
      <c r="D17" s="216"/>
      <c r="E17" s="216"/>
      <c r="F17" s="216"/>
      <c r="G17" s="216"/>
      <c r="H17" s="216"/>
    </row>
  </sheetData>
  <sheetProtection/>
  <mergeCells count="4">
    <mergeCell ref="G1:H1"/>
    <mergeCell ref="E2:F2"/>
    <mergeCell ref="C16:H16"/>
    <mergeCell ref="C17:H17"/>
  </mergeCells>
  <printOptions/>
  <pageMargins left="0.7500000000000001" right="0.7500000000000001" top="1" bottom="1" header="0.5" footer="0.5"/>
  <pageSetup fitToHeight="1" fitToWidth="1" orientation="landscape" paperSize="9" scale="82"/>
  <colBreaks count="1" manualBreakCount="1">
    <brk id="8" max="65535" man="1"/>
  </colBreaks>
</worksheet>
</file>

<file path=xl/worksheets/sheet88.xml><?xml version="1.0" encoding="utf-8"?>
<worksheet xmlns="http://schemas.openxmlformats.org/spreadsheetml/2006/main" xmlns:r="http://schemas.openxmlformats.org/officeDocument/2006/relationships">
  <sheetPr>
    <tabColor theme="0" tint="-0.24997000396251678"/>
    <pageSetUpPr fitToPage="1"/>
  </sheetPr>
  <dimension ref="A1:H14"/>
  <sheetViews>
    <sheetView showGridLines="0" zoomScalePageLayoutView="0" workbookViewId="0" topLeftCell="A1">
      <selection activeCell="A15" sqref="A15:IV15"/>
    </sheetView>
  </sheetViews>
  <sheetFormatPr defaultColWidth="11.375" defaultRowHeight="12.75"/>
  <cols>
    <col min="1" max="1" width="13.00390625" style="0" customWidth="1"/>
    <col min="2" max="2" width="78.125" style="0" customWidth="1"/>
    <col min="3" max="3" width="12.75390625" style="0" customWidth="1"/>
    <col min="4" max="4" width="12.625" style="0" customWidth="1"/>
    <col min="5" max="5" width="22.375" style="0" customWidth="1"/>
    <col min="6" max="6" width="19.375" style="0" customWidth="1"/>
    <col min="7" max="7" width="17.875" style="0" customWidth="1"/>
    <col min="8" max="8" width="19.75390625" style="0" customWidth="1"/>
  </cols>
  <sheetData>
    <row r="1" spans="1:8" ht="41.25" customHeight="1">
      <c r="A1" s="3"/>
      <c r="B1" s="4"/>
      <c r="C1" s="3"/>
      <c r="D1" s="5"/>
      <c r="E1" s="3"/>
      <c r="F1" s="3"/>
      <c r="G1" s="223" t="s">
        <v>398</v>
      </c>
      <c r="H1" s="223"/>
    </row>
    <row r="2" spans="1:8" ht="15">
      <c r="A2" s="3"/>
      <c r="B2" s="3"/>
      <c r="C2" s="7"/>
      <c r="D2" s="5"/>
      <c r="E2" s="211"/>
      <c r="F2" s="211"/>
      <c r="G2" s="3"/>
      <c r="H2" s="3"/>
    </row>
    <row r="3" spans="1:8" ht="15">
      <c r="A3" s="3"/>
      <c r="B3" s="3"/>
      <c r="C3" s="7"/>
      <c r="D3" s="5"/>
      <c r="E3" s="3"/>
      <c r="F3" s="3"/>
      <c r="G3" s="3"/>
      <c r="H3" s="3"/>
    </row>
    <row r="4" spans="1:8" ht="15">
      <c r="A4" s="3"/>
      <c r="B4" s="8" t="s">
        <v>2</v>
      </c>
      <c r="C4" s="9">
        <v>87</v>
      </c>
      <c r="D4" s="10"/>
      <c r="E4" s="11"/>
      <c r="F4" s="12"/>
      <c r="G4" s="13"/>
      <c r="H4" s="13"/>
    </row>
    <row r="5" spans="1:8" ht="15">
      <c r="A5" s="3"/>
      <c r="B5" s="8"/>
      <c r="C5" s="14"/>
      <c r="D5" s="10"/>
      <c r="E5" s="11"/>
      <c r="F5" s="12"/>
      <c r="G5" s="13"/>
      <c r="H5" s="13"/>
    </row>
    <row r="6" spans="1:8" ht="15">
      <c r="A6" s="8"/>
      <c r="B6" s="3"/>
      <c r="C6" s="14"/>
      <c r="D6" s="10"/>
      <c r="E6" s="13"/>
      <c r="F6" s="13"/>
      <c r="G6" s="13"/>
      <c r="H6" s="13"/>
    </row>
    <row r="7" spans="1:8" ht="15">
      <c r="A7" s="15"/>
      <c r="B7" s="15"/>
      <c r="C7" s="16"/>
      <c r="D7" s="17"/>
      <c r="E7" s="72" t="s">
        <v>0</v>
      </c>
      <c r="F7" s="18">
        <f>SUM(H10:H10)</f>
        <v>0</v>
      </c>
      <c r="G7" s="19"/>
      <c r="H7" s="19"/>
    </row>
    <row r="9" spans="1:8" ht="45">
      <c r="A9" s="22" t="s">
        <v>5</v>
      </c>
      <c r="B9" s="22" t="s">
        <v>7</v>
      </c>
      <c r="C9" s="23" t="s">
        <v>6</v>
      </c>
      <c r="D9" s="24"/>
      <c r="E9" s="22" t="s">
        <v>8</v>
      </c>
      <c r="F9" s="22" t="s">
        <v>9</v>
      </c>
      <c r="G9" s="22" t="s">
        <v>10</v>
      </c>
      <c r="H9" s="22" t="s">
        <v>3</v>
      </c>
    </row>
    <row r="10" spans="1:8" ht="38.25" customHeight="1">
      <c r="A10" s="26" t="s">
        <v>1</v>
      </c>
      <c r="B10" s="27" t="s">
        <v>488</v>
      </c>
      <c r="C10" s="71">
        <v>40</v>
      </c>
      <c r="D10" s="29" t="s">
        <v>159</v>
      </c>
      <c r="E10" s="30"/>
      <c r="F10" s="30"/>
      <c r="G10" s="31"/>
      <c r="H10" s="32">
        <f>ROUND(ROUND(C10,2)*ROUND(G10,2),2)</f>
        <v>0</v>
      </c>
    </row>
    <row r="13" spans="2:8" ht="15">
      <c r="B13" s="72" t="s">
        <v>12</v>
      </c>
      <c r="C13" s="212" t="s">
        <v>13</v>
      </c>
      <c r="D13" s="213"/>
      <c r="E13" s="213"/>
      <c r="F13" s="213"/>
      <c r="G13" s="213"/>
      <c r="H13" s="214"/>
    </row>
    <row r="14" spans="2:8" ht="132.75" customHeight="1">
      <c r="B14" s="113" t="s">
        <v>489</v>
      </c>
      <c r="C14" s="215"/>
      <c r="D14" s="216"/>
      <c r="E14" s="216"/>
      <c r="F14" s="216"/>
      <c r="G14" s="216"/>
      <c r="H14" s="216"/>
    </row>
  </sheetData>
  <sheetProtection/>
  <mergeCells count="4">
    <mergeCell ref="G1:H1"/>
    <mergeCell ref="E2:F2"/>
    <mergeCell ref="C13:H13"/>
    <mergeCell ref="C14:H14"/>
  </mergeCells>
  <printOptions/>
  <pageMargins left="0.7500000000000001" right="0.7500000000000001" top="1" bottom="1" header="0.5" footer="0.5"/>
  <pageSetup fitToHeight="1" fitToWidth="1" orientation="landscape" paperSize="9" scale="67" r:id="rId1"/>
  <colBreaks count="1" manualBreakCount="1">
    <brk id="8" max="65535" man="1"/>
  </colBreaks>
</worksheet>
</file>

<file path=xl/worksheets/sheet89.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B17" sqref="B17"/>
    </sheetView>
  </sheetViews>
  <sheetFormatPr defaultColWidth="10.75390625" defaultRowHeight="12.75"/>
  <cols>
    <col min="1" max="1" width="8.25390625" style="69" customWidth="1"/>
    <col min="2" max="2" width="85.00390625" style="69" customWidth="1"/>
    <col min="3" max="4" width="10.75390625" style="69" customWidth="1"/>
    <col min="5" max="5" width="21.875" style="69" customWidth="1"/>
    <col min="6" max="6" width="19.75390625" style="69" customWidth="1"/>
    <col min="7" max="7" width="14.875" style="69" customWidth="1"/>
    <col min="8" max="8" width="21.25390625" style="69" customWidth="1"/>
    <col min="9" max="16384" width="10.75390625" style="69" customWidth="1"/>
  </cols>
  <sheetData>
    <row r="1" spans="1:8" ht="48" customHeight="1">
      <c r="A1" s="3"/>
      <c r="B1" s="4"/>
      <c r="C1" s="3"/>
      <c r="D1" s="5"/>
      <c r="E1" s="3"/>
      <c r="F1" s="3"/>
      <c r="G1" s="223" t="s">
        <v>398</v>
      </c>
      <c r="H1" s="223"/>
    </row>
    <row r="2" spans="1:8" ht="15">
      <c r="A2" s="3"/>
      <c r="B2" s="3"/>
      <c r="C2" s="7"/>
      <c r="D2" s="5"/>
      <c r="E2" s="3"/>
      <c r="F2" s="3"/>
      <c r="G2" s="3"/>
      <c r="H2" s="3"/>
    </row>
    <row r="3" spans="1:8" ht="15">
      <c r="A3" s="3"/>
      <c r="B3" s="3"/>
      <c r="C3" s="7"/>
      <c r="D3" s="5"/>
      <c r="E3" s="3"/>
      <c r="F3" s="3"/>
      <c r="G3" s="3"/>
      <c r="H3" s="3"/>
    </row>
    <row r="4" spans="1:8" ht="15">
      <c r="A4" s="3"/>
      <c r="B4" s="8" t="s">
        <v>2</v>
      </c>
      <c r="C4" s="9">
        <v>88</v>
      </c>
      <c r="D4" s="10"/>
      <c r="E4" s="11"/>
      <c r="F4" s="12"/>
      <c r="G4" s="13"/>
      <c r="H4" s="13"/>
    </row>
    <row r="5" spans="1:8" ht="15">
      <c r="A5" s="3"/>
      <c r="B5" s="8"/>
      <c r="C5" s="14"/>
      <c r="D5" s="10"/>
      <c r="E5" s="11"/>
      <c r="F5" s="12"/>
      <c r="G5" s="13"/>
      <c r="H5" s="13"/>
    </row>
    <row r="6" spans="1:8" ht="15" customHeight="1">
      <c r="A6" s="8"/>
      <c r="B6" s="3"/>
      <c r="C6" s="14"/>
      <c r="D6" s="10"/>
      <c r="E6" s="13"/>
      <c r="F6" s="13"/>
      <c r="G6" s="13"/>
      <c r="H6" s="13"/>
    </row>
    <row r="7" spans="1:8" ht="15">
      <c r="A7" s="15"/>
      <c r="B7" s="15"/>
      <c r="C7" s="16"/>
      <c r="D7" s="17"/>
      <c r="E7" s="72" t="s">
        <v>0</v>
      </c>
      <c r="F7" s="18">
        <f>SUM(H10:H10)</f>
        <v>0</v>
      </c>
      <c r="G7" s="19"/>
      <c r="H7" s="19"/>
    </row>
    <row r="8" spans="1:8" ht="12.75">
      <c r="A8"/>
      <c r="B8"/>
      <c r="C8"/>
      <c r="D8"/>
      <c r="E8"/>
      <c r="F8"/>
      <c r="G8"/>
      <c r="H8"/>
    </row>
    <row r="9" spans="1:8" ht="69" customHeight="1">
      <c r="A9" s="22" t="s">
        <v>5</v>
      </c>
      <c r="B9" s="22" t="s">
        <v>7</v>
      </c>
      <c r="C9" s="23" t="s">
        <v>6</v>
      </c>
      <c r="D9" s="24"/>
      <c r="E9" s="22" t="s">
        <v>8</v>
      </c>
      <c r="F9" s="22" t="s">
        <v>9</v>
      </c>
      <c r="G9" s="22" t="s">
        <v>10</v>
      </c>
      <c r="H9" s="22" t="s">
        <v>3</v>
      </c>
    </row>
    <row r="10" spans="1:8" ht="33" customHeight="1">
      <c r="A10" s="26" t="s">
        <v>1</v>
      </c>
      <c r="B10" s="27" t="s">
        <v>211</v>
      </c>
      <c r="C10" s="71">
        <v>100</v>
      </c>
      <c r="D10" s="29" t="s">
        <v>159</v>
      </c>
      <c r="E10" s="30"/>
      <c r="F10" s="30"/>
      <c r="G10" s="31"/>
      <c r="H10" s="32">
        <f>ROUND(ROUND(C10,2)*ROUND(G10,2),2)</f>
        <v>0</v>
      </c>
    </row>
    <row r="11" spans="1:8" ht="12.75">
      <c r="A11"/>
      <c r="B11"/>
      <c r="C11"/>
      <c r="D11"/>
      <c r="E11"/>
      <c r="F11"/>
      <c r="G11"/>
      <c r="H11"/>
    </row>
    <row r="12" spans="1:8" ht="12.75">
      <c r="A12"/>
      <c r="B12"/>
      <c r="C12"/>
      <c r="D12"/>
      <c r="E12"/>
      <c r="F12"/>
      <c r="G12"/>
      <c r="H12"/>
    </row>
    <row r="13" spans="1:8" ht="15">
      <c r="A13"/>
      <c r="B13" s="72" t="s">
        <v>12</v>
      </c>
      <c r="C13" s="212" t="s">
        <v>13</v>
      </c>
      <c r="D13" s="213"/>
      <c r="E13" s="213"/>
      <c r="F13" s="213"/>
      <c r="G13" s="213"/>
      <c r="H13" s="214"/>
    </row>
    <row r="14" spans="1:8" ht="137.25" customHeight="1">
      <c r="A14"/>
      <c r="B14" s="113" t="s">
        <v>485</v>
      </c>
      <c r="C14" s="215"/>
      <c r="D14" s="216"/>
      <c r="E14" s="216"/>
      <c r="F14" s="216"/>
      <c r="G14" s="216"/>
      <c r="H14" s="216"/>
    </row>
  </sheetData>
  <sheetProtection/>
  <mergeCells count="3">
    <mergeCell ref="C13:H13"/>
    <mergeCell ref="C14:H14"/>
    <mergeCell ref="G1:H1"/>
  </mergeCells>
  <printOptions/>
  <pageMargins left="0.7500000000000001" right="0.7500000000000001" top="1" bottom="1" header="0.5" footer="0.5"/>
  <pageSetup fitToHeight="1" fitToWidth="1" orientation="landscape" paperSize="9" scale="68" r:id="rId1"/>
  <colBreaks count="1" manualBreakCount="1">
    <brk id="8" max="65535" man="1"/>
  </colBreaks>
</worksheet>
</file>

<file path=xl/worksheets/sheet9.xml><?xml version="1.0" encoding="utf-8"?>
<worksheet xmlns="http://schemas.openxmlformats.org/spreadsheetml/2006/main" xmlns:r="http://schemas.openxmlformats.org/officeDocument/2006/relationships">
  <sheetPr>
    <tabColor theme="0" tint="-0.3499799966812134"/>
    <pageSetUpPr fitToPage="1"/>
  </sheetPr>
  <dimension ref="A1:I79"/>
  <sheetViews>
    <sheetView showGridLines="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75" customHeight="1">
      <c r="E1" s="211"/>
      <c r="F1" s="211"/>
      <c r="G1" s="223" t="s">
        <v>398</v>
      </c>
      <c r="H1" s="223"/>
    </row>
    <row r="3" spans="2:8" ht="15">
      <c r="B3" s="8" t="s">
        <v>2</v>
      </c>
      <c r="C3" s="9">
        <v>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31</v>
      </c>
      <c r="C9" s="28">
        <v>10</v>
      </c>
      <c r="D9" s="29" t="s">
        <v>11</v>
      </c>
      <c r="E9" s="30"/>
      <c r="F9" s="30"/>
      <c r="G9" s="31"/>
      <c r="H9" s="32">
        <f>ROUND(ROUND(C9,2)*ROUND(G9,2),2)</f>
        <v>0</v>
      </c>
    </row>
    <row r="12" spans="2:8" ht="15">
      <c r="B12" s="1" t="s">
        <v>12</v>
      </c>
      <c r="C12" s="212" t="s">
        <v>13</v>
      </c>
      <c r="D12" s="213"/>
      <c r="E12" s="213"/>
      <c r="F12" s="213"/>
      <c r="G12" s="213"/>
      <c r="H12" s="214"/>
    </row>
    <row r="13" spans="2:8" ht="60">
      <c r="B13" s="2" t="s">
        <v>32</v>
      </c>
      <c r="C13" s="215"/>
      <c r="D13" s="216"/>
      <c r="E13" s="216"/>
      <c r="F13" s="216"/>
      <c r="G13" s="216"/>
      <c r="H13" s="216"/>
    </row>
    <row r="14" spans="2:8" ht="15">
      <c r="B14" s="217" t="s">
        <v>14</v>
      </c>
      <c r="C14" s="218"/>
      <c r="D14" s="218"/>
      <c r="E14" s="218"/>
      <c r="F14" s="218"/>
      <c r="G14" s="218"/>
      <c r="H14" s="219"/>
    </row>
    <row r="15" spans="2:8" ht="15">
      <c r="B15" s="220" t="s">
        <v>33</v>
      </c>
      <c r="C15" s="221"/>
      <c r="D15" s="221"/>
      <c r="E15" s="221"/>
      <c r="F15" s="221"/>
      <c r="G15" s="221"/>
      <c r="H15" s="222"/>
    </row>
    <row r="79" ht="15">
      <c r="I79" s="81" t="s">
        <v>399</v>
      </c>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90.xml><?xml version="1.0" encoding="utf-8"?>
<worksheet xmlns="http://schemas.openxmlformats.org/spreadsheetml/2006/main" xmlns:r="http://schemas.openxmlformats.org/officeDocument/2006/relationships">
  <sheetPr>
    <tabColor theme="0" tint="-0.3499799966812134"/>
    <pageSetUpPr fitToPage="1"/>
  </sheetPr>
  <dimension ref="A1:I15"/>
  <sheetViews>
    <sheetView showGridLines="0" zoomScale="115" zoomScaleNormal="115" zoomScalePageLayoutView="0" workbookViewId="0" topLeftCell="A4">
      <selection activeCell="B15" sqref="B15:C15"/>
    </sheetView>
  </sheetViews>
  <sheetFormatPr defaultColWidth="11.375" defaultRowHeight="12.75"/>
  <cols>
    <col min="1" max="1" width="6.25390625" style="135" customWidth="1"/>
    <col min="2" max="2" width="60.625" style="135" customWidth="1"/>
    <col min="3" max="3" width="44.875" style="135" customWidth="1"/>
    <col min="4" max="4" width="11.375" style="135" customWidth="1"/>
    <col min="5" max="5" width="19.875" style="135" customWidth="1"/>
    <col min="6" max="6" width="21.25390625" style="135" customWidth="1"/>
    <col min="7" max="7" width="14.875" style="135" customWidth="1"/>
    <col min="8" max="8" width="25.00390625" style="135" customWidth="1"/>
    <col min="9" max="16384" width="11.375" style="135" customWidth="1"/>
  </cols>
  <sheetData>
    <row r="1" spans="1:8" ht="42.75" customHeight="1">
      <c r="A1" s="114"/>
      <c r="B1" s="115"/>
      <c r="C1" s="114"/>
      <c r="D1" s="116"/>
      <c r="E1" s="114"/>
      <c r="F1" s="114"/>
      <c r="G1" s="273" t="s">
        <v>398</v>
      </c>
      <c r="H1" s="273"/>
    </row>
    <row r="2" spans="1:8" ht="15">
      <c r="A2" s="114"/>
      <c r="B2" s="114"/>
      <c r="C2" s="117"/>
      <c r="D2" s="116"/>
      <c r="E2" s="114"/>
      <c r="F2" s="114"/>
      <c r="G2" s="114"/>
      <c r="H2" s="114"/>
    </row>
    <row r="3" spans="1:8" ht="12.75" customHeight="1">
      <c r="A3" s="114"/>
      <c r="B3" s="114"/>
      <c r="C3" s="117"/>
      <c r="D3" s="116"/>
      <c r="E3" s="114"/>
      <c r="F3" s="114"/>
      <c r="G3" s="114"/>
      <c r="H3" s="114"/>
    </row>
    <row r="4" spans="1:8" ht="15">
      <c r="A4" s="114"/>
      <c r="B4" s="118" t="s">
        <v>2</v>
      </c>
      <c r="C4" s="119">
        <v>89</v>
      </c>
      <c r="D4" s="120"/>
      <c r="E4" s="121"/>
      <c r="F4" s="122"/>
      <c r="G4" s="123"/>
      <c r="H4" s="123"/>
    </row>
    <row r="5" spans="1:8" ht="15">
      <c r="A5" s="114"/>
      <c r="B5" s="118"/>
      <c r="C5" s="124"/>
      <c r="D5" s="120"/>
      <c r="E5" s="121"/>
      <c r="F5" s="122"/>
      <c r="G5" s="123"/>
      <c r="H5" s="123"/>
    </row>
    <row r="6" spans="1:8" ht="18" customHeight="1">
      <c r="A6" s="118"/>
      <c r="B6" s="114"/>
      <c r="C6" s="124"/>
      <c r="D6" s="120"/>
      <c r="E6" s="123"/>
      <c r="F6" s="123"/>
      <c r="G6" s="123"/>
      <c r="H6" s="123"/>
    </row>
    <row r="7" spans="1:8" ht="18" customHeight="1">
      <c r="A7" s="118"/>
      <c r="B7" s="114"/>
      <c r="C7" s="124"/>
      <c r="D7" s="120"/>
      <c r="E7" s="123"/>
      <c r="F7" s="123"/>
      <c r="G7" s="123"/>
      <c r="H7" s="123"/>
    </row>
    <row r="8" spans="1:8" ht="15">
      <c r="A8" s="125"/>
      <c r="B8" s="125"/>
      <c r="C8" s="126"/>
      <c r="D8" s="127"/>
      <c r="E8" s="128" t="s">
        <v>0</v>
      </c>
      <c r="F8" s="129">
        <f>SUM(H11:H11)</f>
        <v>0</v>
      </c>
      <c r="G8" s="130"/>
      <c r="H8" s="130"/>
    </row>
    <row r="10" spans="1:8" ht="45">
      <c r="A10" s="131" t="s">
        <v>5</v>
      </c>
      <c r="B10" s="131" t="s">
        <v>7</v>
      </c>
      <c r="C10" s="132" t="s">
        <v>6</v>
      </c>
      <c r="D10" s="133"/>
      <c r="E10" s="131" t="s">
        <v>8</v>
      </c>
      <c r="F10" s="131" t="s">
        <v>9</v>
      </c>
      <c r="G10" s="131" t="s">
        <v>10</v>
      </c>
      <c r="H10" s="131" t="s">
        <v>3</v>
      </c>
    </row>
    <row r="11" spans="1:8" ht="30.75" customHeight="1">
      <c r="A11" s="138" t="s">
        <v>460</v>
      </c>
      <c r="B11" s="138" t="s">
        <v>212</v>
      </c>
      <c r="C11" s="98">
        <v>100</v>
      </c>
      <c r="D11" s="138" t="s">
        <v>11</v>
      </c>
      <c r="E11" s="98"/>
      <c r="F11" s="98"/>
      <c r="G11" s="98"/>
      <c r="H11" s="137">
        <f>ROUND(ROUND(C11,2)*ROUND(G11,2),2)</f>
        <v>0</v>
      </c>
    </row>
    <row r="14" spans="2:6" ht="23.25" customHeight="1">
      <c r="B14" s="267" t="s">
        <v>461</v>
      </c>
      <c r="C14" s="267"/>
      <c r="D14" s="268" t="s">
        <v>210</v>
      </c>
      <c r="E14" s="269"/>
      <c r="F14" s="270"/>
    </row>
    <row r="15" spans="2:9" ht="98.25" customHeight="1">
      <c r="B15" s="271" t="s">
        <v>486</v>
      </c>
      <c r="C15" s="272"/>
      <c r="D15" s="274"/>
      <c r="E15" s="275"/>
      <c r="F15" s="276"/>
      <c r="G15" s="134"/>
      <c r="H15" s="134"/>
      <c r="I15" s="134"/>
    </row>
  </sheetData>
  <sheetProtection/>
  <mergeCells count="5">
    <mergeCell ref="B14:C14"/>
    <mergeCell ref="D14:F14"/>
    <mergeCell ref="B15:C15"/>
    <mergeCell ref="G1:H1"/>
    <mergeCell ref="D15:F15"/>
  </mergeCells>
  <printOptions/>
  <pageMargins left="0.7500000000000001" right="0.7500000000000001" top="1" bottom="1" header="0.5" footer="0.5"/>
  <pageSetup fitToHeight="1" fitToWidth="1" orientation="landscape" paperSize="9" scale="65" r:id="rId1"/>
  <colBreaks count="1" manualBreakCount="1">
    <brk id="8" max="65535" man="1"/>
  </colBreaks>
</worksheet>
</file>

<file path=xl/worksheets/sheet91.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C23" sqref="C23"/>
    </sheetView>
  </sheetViews>
  <sheetFormatPr defaultColWidth="11.375" defaultRowHeight="12.75"/>
  <cols>
    <col min="1" max="1" width="5.75390625" style="0" customWidth="1"/>
    <col min="2" max="2" width="60.125" style="0" customWidth="1"/>
    <col min="3" max="3" width="31.25390625" style="0" customWidth="1"/>
    <col min="4" max="4" width="11.375" style="0" customWidth="1"/>
    <col min="5" max="5" width="22.625" style="0" customWidth="1"/>
    <col min="6" max="6" width="18.375" style="0" customWidth="1"/>
    <col min="7" max="7" width="22.00390625" style="0" customWidth="1"/>
    <col min="8" max="8" width="20.375" style="0" customWidth="1"/>
  </cols>
  <sheetData>
    <row r="1" spans="1:8" ht="42.75" customHeight="1">
      <c r="A1" s="114"/>
      <c r="B1" s="115"/>
      <c r="C1" s="114"/>
      <c r="D1" s="116"/>
      <c r="E1" s="114"/>
      <c r="F1" s="114"/>
      <c r="G1" s="273" t="s">
        <v>398</v>
      </c>
      <c r="H1" s="273"/>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90</v>
      </c>
      <c r="D4" s="120"/>
      <c r="E4" s="121"/>
      <c r="F4" s="122"/>
      <c r="G4" s="123"/>
      <c r="H4" s="123"/>
    </row>
    <row r="5" spans="1:8" ht="15">
      <c r="A5" s="114"/>
      <c r="B5" s="118"/>
      <c r="C5" s="124"/>
      <c r="D5" s="120"/>
      <c r="E5" s="121"/>
      <c r="F5" s="122"/>
      <c r="G5" s="123"/>
      <c r="H5" s="123"/>
    </row>
    <row r="6" spans="1:8" ht="15">
      <c r="A6" s="118"/>
      <c r="B6" s="114"/>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57" customHeight="1">
      <c r="A9" s="131" t="s">
        <v>5</v>
      </c>
      <c r="B9" s="131" t="s">
        <v>7</v>
      </c>
      <c r="C9" s="132" t="s">
        <v>6</v>
      </c>
      <c r="D9" s="133"/>
      <c r="E9" s="131" t="s">
        <v>8</v>
      </c>
      <c r="F9" s="131" t="s">
        <v>9</v>
      </c>
      <c r="G9" s="131" t="s">
        <v>10</v>
      </c>
      <c r="H9" s="131" t="s">
        <v>3</v>
      </c>
    </row>
    <row r="10" spans="1:8" ht="28.5" customHeight="1">
      <c r="A10" s="136" t="s">
        <v>460</v>
      </c>
      <c r="B10" s="136" t="s">
        <v>213</v>
      </c>
      <c r="C10" s="70">
        <v>60</v>
      </c>
      <c r="D10" s="138" t="s">
        <v>11</v>
      </c>
      <c r="E10" s="98"/>
      <c r="F10" s="98"/>
      <c r="G10" s="98"/>
      <c r="H10" s="137">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7" t="s">
        <v>461</v>
      </c>
      <c r="C13" s="267"/>
      <c r="D13" s="268" t="s">
        <v>210</v>
      </c>
      <c r="E13" s="269"/>
      <c r="F13" s="270"/>
      <c r="G13" s="135"/>
      <c r="H13" s="135"/>
    </row>
    <row r="14" spans="1:8" ht="120.75" customHeight="1">
      <c r="A14" s="135"/>
      <c r="B14" s="271" t="s">
        <v>487</v>
      </c>
      <c r="C14" s="272"/>
      <c r="D14" s="274"/>
      <c r="E14" s="275"/>
      <c r="F14" s="276"/>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69" r:id="rId1"/>
  <colBreaks count="1" manualBreakCount="1">
    <brk id="8" max="65535" man="1"/>
  </colBreaks>
</worksheet>
</file>

<file path=xl/worksheets/sheet92.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B25" sqref="B25"/>
    </sheetView>
  </sheetViews>
  <sheetFormatPr defaultColWidth="11.375" defaultRowHeight="12.75"/>
  <cols>
    <col min="1" max="1" width="6.125" style="0" customWidth="1"/>
    <col min="2" max="2" width="56.375" style="0" customWidth="1"/>
    <col min="3" max="4" width="11.375" style="0" customWidth="1"/>
    <col min="5" max="5" width="18.375" style="0" customWidth="1"/>
    <col min="6" max="6" width="22.00390625" style="0" customWidth="1"/>
    <col min="7" max="7" width="17.375" style="0" customWidth="1"/>
    <col min="8" max="8" width="25.625" style="0" customWidth="1"/>
  </cols>
  <sheetData>
    <row r="1" spans="1:8" ht="38.25" customHeight="1">
      <c r="A1" s="114"/>
      <c r="B1" s="115"/>
      <c r="C1" s="114"/>
      <c r="D1" s="116"/>
      <c r="E1" s="114"/>
      <c r="F1" s="114"/>
      <c r="G1" s="273" t="s">
        <v>398</v>
      </c>
      <c r="H1" s="273"/>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91</v>
      </c>
      <c r="D4" s="120"/>
      <c r="E4" s="121"/>
      <c r="F4" s="122"/>
      <c r="G4" s="123"/>
      <c r="H4" s="123"/>
    </row>
    <row r="5" spans="1:8" ht="15">
      <c r="A5" s="114"/>
      <c r="B5" s="118"/>
      <c r="C5" s="124"/>
      <c r="D5" s="120"/>
      <c r="E5" s="121"/>
      <c r="F5" s="122"/>
      <c r="G5" s="123"/>
      <c r="H5" s="123"/>
    </row>
    <row r="6" spans="1:8" ht="15">
      <c r="A6" s="118"/>
      <c r="B6" s="114"/>
      <c r="C6" s="124"/>
      <c r="D6" s="120"/>
      <c r="E6" s="123"/>
      <c r="F6" s="123"/>
      <c r="G6" s="123"/>
      <c r="H6" s="123"/>
    </row>
    <row r="7" spans="1:8" ht="18" customHeight="1">
      <c r="A7" s="125"/>
      <c r="B7" s="125"/>
      <c r="C7" s="126"/>
      <c r="D7" s="127"/>
      <c r="E7" s="128" t="s">
        <v>0</v>
      </c>
      <c r="F7" s="129">
        <f>SUM(H10:H10)</f>
        <v>0</v>
      </c>
      <c r="G7" s="130"/>
      <c r="H7" s="130"/>
    </row>
    <row r="8" spans="1:8" ht="15">
      <c r="A8" s="135"/>
      <c r="B8" s="135"/>
      <c r="C8" s="135"/>
      <c r="D8" s="135"/>
      <c r="E8" s="135"/>
      <c r="F8" s="135"/>
      <c r="G8" s="135"/>
      <c r="H8" s="135"/>
    </row>
    <row r="9" spans="1:8" ht="45">
      <c r="A9" s="131" t="s">
        <v>5</v>
      </c>
      <c r="B9" s="131" t="s">
        <v>7</v>
      </c>
      <c r="C9" s="132" t="s">
        <v>6</v>
      </c>
      <c r="D9" s="133"/>
      <c r="E9" s="131" t="s">
        <v>8</v>
      </c>
      <c r="F9" s="131" t="s">
        <v>9</v>
      </c>
      <c r="G9" s="131" t="s">
        <v>10</v>
      </c>
      <c r="H9" s="131" t="s">
        <v>3</v>
      </c>
    </row>
    <row r="10" spans="1:8" ht="15">
      <c r="A10" s="136" t="s">
        <v>460</v>
      </c>
      <c r="B10" s="136" t="s">
        <v>214</v>
      </c>
      <c r="C10" s="141">
        <v>10</v>
      </c>
      <c r="D10" s="138" t="s">
        <v>11</v>
      </c>
      <c r="E10" s="98"/>
      <c r="F10" s="98"/>
      <c r="G10" s="98"/>
      <c r="H10" s="137">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7" t="s">
        <v>461</v>
      </c>
      <c r="C13" s="267"/>
      <c r="D13" s="268" t="s">
        <v>210</v>
      </c>
      <c r="E13" s="269"/>
      <c r="F13" s="270"/>
      <c r="G13" s="135"/>
      <c r="H13" s="135"/>
    </row>
    <row r="14" spans="1:8" ht="83.25" customHeight="1">
      <c r="A14" s="135"/>
      <c r="B14" s="271" t="s">
        <v>516</v>
      </c>
      <c r="C14" s="272"/>
      <c r="D14" s="274"/>
      <c r="E14" s="275"/>
      <c r="F14" s="276"/>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90"/>
  <colBreaks count="1" manualBreakCount="1">
    <brk id="8" max="65535" man="1"/>
  </colBreaks>
</worksheet>
</file>

<file path=xl/worksheets/sheet93.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M16" sqref="M16"/>
    </sheetView>
  </sheetViews>
  <sheetFormatPr defaultColWidth="11.375" defaultRowHeight="12.75"/>
  <cols>
    <col min="1" max="1" width="6.375" style="0" customWidth="1"/>
    <col min="2" max="2" width="64.875" style="0" customWidth="1"/>
    <col min="3" max="4" width="11.375" style="0" customWidth="1"/>
    <col min="5" max="6" width="21.375" style="0" customWidth="1"/>
    <col min="7" max="7" width="17.625" style="0" customWidth="1"/>
    <col min="8" max="8" width="18.00390625" style="0" customWidth="1"/>
  </cols>
  <sheetData>
    <row r="1" spans="1:8" ht="41.25" customHeight="1">
      <c r="A1" s="114"/>
      <c r="B1" s="115"/>
      <c r="C1" s="114"/>
      <c r="D1" s="116"/>
      <c r="E1" s="114"/>
      <c r="F1" s="114"/>
      <c r="G1" s="273" t="s">
        <v>398</v>
      </c>
      <c r="H1" s="273"/>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92</v>
      </c>
      <c r="D4" s="120"/>
      <c r="E4" s="121"/>
      <c r="F4" s="122"/>
      <c r="G4" s="123"/>
      <c r="H4" s="123"/>
    </row>
    <row r="5" spans="1:8" ht="15">
      <c r="A5" s="114"/>
      <c r="B5" s="118"/>
      <c r="C5" s="124"/>
      <c r="D5" s="120"/>
      <c r="E5" s="121"/>
      <c r="F5" s="122"/>
      <c r="G5" s="123"/>
      <c r="H5" s="123"/>
    </row>
    <row r="6" spans="1:8" ht="15">
      <c r="A6" s="118"/>
      <c r="B6" s="114"/>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45">
      <c r="A9" s="131" t="s">
        <v>5</v>
      </c>
      <c r="B9" s="131" t="s">
        <v>7</v>
      </c>
      <c r="C9" s="132" t="s">
        <v>6</v>
      </c>
      <c r="D9" s="133"/>
      <c r="E9" s="131" t="s">
        <v>8</v>
      </c>
      <c r="F9" s="131" t="s">
        <v>9</v>
      </c>
      <c r="G9" s="131" t="s">
        <v>10</v>
      </c>
      <c r="H9" s="131" t="s">
        <v>3</v>
      </c>
    </row>
    <row r="10" spans="1:8" ht="40.5" customHeight="1">
      <c r="A10" s="98" t="s">
        <v>460</v>
      </c>
      <c r="B10" s="140" t="s">
        <v>215</v>
      </c>
      <c r="C10" s="141">
        <v>15</v>
      </c>
      <c r="D10" s="138" t="s">
        <v>11</v>
      </c>
      <c r="E10" s="98"/>
      <c r="F10" s="98"/>
      <c r="G10" s="98"/>
      <c r="H10" s="139">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7" t="s">
        <v>461</v>
      </c>
      <c r="C13" s="267"/>
      <c r="D13" s="268" t="s">
        <v>210</v>
      </c>
      <c r="E13" s="269"/>
      <c r="F13" s="270"/>
      <c r="G13" s="135"/>
      <c r="H13" s="135"/>
    </row>
    <row r="14" spans="1:8" ht="132.75" customHeight="1">
      <c r="A14" s="135"/>
      <c r="B14" s="271" t="s">
        <v>462</v>
      </c>
      <c r="C14" s="272"/>
      <c r="D14" s="274"/>
      <c r="E14" s="275"/>
      <c r="F14" s="276"/>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93"/>
  <colBreaks count="1" manualBreakCount="1">
    <brk id="8" max="65535" man="1"/>
  </colBreaks>
</worksheet>
</file>

<file path=xl/worksheets/sheet94.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C41" sqref="C41:D42"/>
    </sheetView>
  </sheetViews>
  <sheetFormatPr defaultColWidth="11.375" defaultRowHeight="12.75"/>
  <cols>
    <col min="1" max="1" width="7.00390625" style="0" customWidth="1"/>
    <col min="2" max="2" width="50.875" style="0" customWidth="1"/>
    <col min="3" max="3" width="11.375" style="0" customWidth="1"/>
    <col min="4" max="4" width="16.375" style="0" customWidth="1"/>
    <col min="5" max="5" width="23.25390625" style="0" customWidth="1"/>
    <col min="6" max="6" width="21.875" style="0" customWidth="1"/>
    <col min="7" max="7" width="19.00390625" style="0" customWidth="1"/>
    <col min="8" max="8" width="21.125" style="0" customWidth="1"/>
  </cols>
  <sheetData>
    <row r="1" spans="1:8" ht="45" customHeight="1">
      <c r="A1" s="114"/>
      <c r="B1" s="115"/>
      <c r="C1" s="114"/>
      <c r="D1" s="116"/>
      <c r="E1" s="114"/>
      <c r="F1" s="114"/>
      <c r="G1" s="273" t="s">
        <v>398</v>
      </c>
      <c r="H1" s="273"/>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93</v>
      </c>
      <c r="D4" s="120"/>
      <c r="E4" s="121"/>
      <c r="F4" s="122"/>
      <c r="G4" s="123"/>
      <c r="H4" s="123"/>
    </row>
    <row r="5" spans="1:8" ht="15">
      <c r="A5" s="114"/>
      <c r="B5" s="118"/>
      <c r="C5" s="124"/>
      <c r="D5" s="120"/>
      <c r="E5" s="121"/>
      <c r="F5" s="122"/>
      <c r="G5" s="123"/>
      <c r="H5" s="123"/>
    </row>
    <row r="6" spans="1:8" ht="15">
      <c r="A6" s="118"/>
      <c r="B6" s="114"/>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30">
      <c r="A9" s="131" t="s">
        <v>5</v>
      </c>
      <c r="B9" s="131" t="s">
        <v>7</v>
      </c>
      <c r="C9" s="132" t="s">
        <v>6</v>
      </c>
      <c r="D9" s="133"/>
      <c r="E9" s="131" t="s">
        <v>8</v>
      </c>
      <c r="F9" s="131" t="s">
        <v>9</v>
      </c>
      <c r="G9" s="131" t="s">
        <v>10</v>
      </c>
      <c r="H9" s="131" t="s">
        <v>3</v>
      </c>
    </row>
    <row r="10" spans="1:8" ht="15">
      <c r="A10" s="98" t="s">
        <v>460</v>
      </c>
      <c r="B10" s="140" t="s">
        <v>216</v>
      </c>
      <c r="C10" s="141">
        <v>250</v>
      </c>
      <c r="D10" s="138" t="s">
        <v>11</v>
      </c>
      <c r="E10" s="98"/>
      <c r="F10" s="98"/>
      <c r="G10" s="98"/>
      <c r="H10" s="139">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7" t="s">
        <v>461</v>
      </c>
      <c r="C13" s="267"/>
      <c r="D13" s="268" t="s">
        <v>210</v>
      </c>
      <c r="E13" s="269"/>
      <c r="F13" s="270"/>
      <c r="G13" s="135"/>
      <c r="H13" s="135"/>
    </row>
    <row r="14" spans="1:8" ht="102.75" customHeight="1">
      <c r="A14" s="135"/>
      <c r="B14" s="271" t="s">
        <v>463</v>
      </c>
      <c r="C14" s="272"/>
      <c r="D14" s="274"/>
      <c r="E14" s="275"/>
      <c r="F14" s="276"/>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87"/>
  <colBreaks count="1" manualBreakCount="1">
    <brk id="8" max="65535" man="1"/>
  </colBreaks>
</worksheet>
</file>

<file path=xl/worksheets/sheet95.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C41" sqref="C41:D42"/>
    </sheetView>
  </sheetViews>
  <sheetFormatPr defaultColWidth="11.375" defaultRowHeight="12.75"/>
  <cols>
    <col min="1" max="1" width="7.375" style="0" customWidth="1"/>
    <col min="2" max="2" width="58.375" style="0" customWidth="1"/>
    <col min="3" max="4" width="11.375" style="0" customWidth="1"/>
    <col min="5" max="5" width="19.125" style="0" customWidth="1"/>
    <col min="6" max="6" width="22.625" style="0" customWidth="1"/>
    <col min="7" max="7" width="22.75390625" style="0" customWidth="1"/>
    <col min="8" max="8" width="22.00390625" style="0" customWidth="1"/>
  </cols>
  <sheetData>
    <row r="1" spans="1:8" ht="37.5" customHeight="1">
      <c r="A1" s="114"/>
      <c r="B1" s="115"/>
      <c r="C1" s="114"/>
      <c r="D1" s="116"/>
      <c r="E1" s="114"/>
      <c r="F1" s="114"/>
      <c r="G1" s="273" t="s">
        <v>398</v>
      </c>
      <c r="H1" s="273"/>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94</v>
      </c>
      <c r="D4" s="120"/>
      <c r="E4" s="121"/>
      <c r="F4" s="122"/>
      <c r="G4" s="123"/>
      <c r="H4" s="123"/>
    </row>
    <row r="5" spans="1:8" ht="15">
      <c r="A5" s="114"/>
      <c r="B5" s="118"/>
      <c r="C5" s="124"/>
      <c r="D5" s="120"/>
      <c r="E5" s="121"/>
      <c r="F5" s="122"/>
      <c r="G5" s="123"/>
      <c r="H5" s="123"/>
    </row>
    <row r="6" spans="1:8" ht="15">
      <c r="A6" s="118"/>
      <c r="B6" s="114"/>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30">
      <c r="A9" s="131" t="s">
        <v>5</v>
      </c>
      <c r="B9" s="131" t="s">
        <v>7</v>
      </c>
      <c r="C9" s="132" t="s">
        <v>6</v>
      </c>
      <c r="D9" s="133"/>
      <c r="E9" s="131" t="s">
        <v>8</v>
      </c>
      <c r="F9" s="131" t="s">
        <v>9</v>
      </c>
      <c r="G9" s="131" t="s">
        <v>10</v>
      </c>
      <c r="H9" s="131" t="s">
        <v>3</v>
      </c>
    </row>
    <row r="10" spans="1:8" ht="15">
      <c r="A10" s="98" t="s">
        <v>460</v>
      </c>
      <c r="B10" s="140" t="s">
        <v>217</v>
      </c>
      <c r="C10" s="141">
        <v>100</v>
      </c>
      <c r="D10" s="138" t="s">
        <v>11</v>
      </c>
      <c r="E10" s="98"/>
      <c r="F10" s="98"/>
      <c r="G10" s="98"/>
      <c r="H10" s="139">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7" t="s">
        <v>461</v>
      </c>
      <c r="C13" s="267"/>
      <c r="D13" s="268" t="s">
        <v>210</v>
      </c>
      <c r="E13" s="269"/>
      <c r="F13" s="270"/>
      <c r="G13" s="135"/>
      <c r="H13" s="135"/>
    </row>
    <row r="14" spans="1:8" ht="106.5" customHeight="1">
      <c r="A14" s="135"/>
      <c r="B14" s="271" t="s">
        <v>464</v>
      </c>
      <c r="C14" s="272"/>
      <c r="D14" s="274"/>
      <c r="E14" s="275"/>
      <c r="F14" s="276"/>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86"/>
  <colBreaks count="1" manualBreakCount="1">
    <brk id="8" max="65535" man="1"/>
  </colBreaks>
</worksheet>
</file>

<file path=xl/worksheets/sheet96.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C41" sqref="C41:D42"/>
    </sheetView>
  </sheetViews>
  <sheetFormatPr defaultColWidth="11.375" defaultRowHeight="12.75"/>
  <cols>
    <col min="1" max="1" width="5.75390625" style="0" customWidth="1"/>
    <col min="2" max="2" width="57.625" style="0" customWidth="1"/>
    <col min="3" max="4" width="11.375" style="0" customWidth="1"/>
    <col min="5" max="5" width="22.625" style="0" customWidth="1"/>
    <col min="6" max="6" width="25.375" style="0" customWidth="1"/>
    <col min="7" max="7" width="20.375" style="0" customWidth="1"/>
    <col min="8" max="8" width="27.75390625" style="0" customWidth="1"/>
  </cols>
  <sheetData>
    <row r="1" spans="1:8" ht="30" customHeight="1">
      <c r="A1" s="114"/>
      <c r="B1" s="115"/>
      <c r="C1" s="114"/>
      <c r="D1" s="116"/>
      <c r="E1" s="114"/>
      <c r="F1" s="114"/>
      <c r="G1" s="273" t="s">
        <v>398</v>
      </c>
      <c r="H1" s="273"/>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95</v>
      </c>
      <c r="D4" s="120"/>
      <c r="E4" s="121"/>
      <c r="F4" s="122"/>
      <c r="G4" s="123"/>
      <c r="H4" s="123"/>
    </row>
    <row r="5" spans="1:8" ht="15">
      <c r="A5" s="114"/>
      <c r="B5" s="118"/>
      <c r="C5" s="124"/>
      <c r="D5" s="120"/>
      <c r="E5" s="121"/>
      <c r="F5" s="122"/>
      <c r="G5" s="123"/>
      <c r="H5" s="123"/>
    </row>
    <row r="6" spans="1:8" ht="15">
      <c r="A6" s="118"/>
      <c r="B6" s="114"/>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30">
      <c r="A9" s="131" t="s">
        <v>5</v>
      </c>
      <c r="B9" s="131" t="s">
        <v>7</v>
      </c>
      <c r="C9" s="132" t="s">
        <v>6</v>
      </c>
      <c r="D9" s="133"/>
      <c r="E9" s="131" t="s">
        <v>8</v>
      </c>
      <c r="F9" s="131" t="s">
        <v>9</v>
      </c>
      <c r="G9" s="131" t="s">
        <v>10</v>
      </c>
      <c r="H9" s="131" t="s">
        <v>3</v>
      </c>
    </row>
    <row r="10" spans="1:8" ht="15">
      <c r="A10" s="98" t="s">
        <v>460</v>
      </c>
      <c r="B10" s="140" t="s">
        <v>218</v>
      </c>
      <c r="C10" s="141">
        <v>100</v>
      </c>
      <c r="D10" s="138" t="s">
        <v>11</v>
      </c>
      <c r="E10" s="98"/>
      <c r="F10" s="98"/>
      <c r="G10" s="98"/>
      <c r="H10" s="139">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7" t="s">
        <v>461</v>
      </c>
      <c r="C13" s="267"/>
      <c r="D13" s="268" t="s">
        <v>210</v>
      </c>
      <c r="E13" s="269"/>
      <c r="F13" s="270"/>
      <c r="G13" s="135"/>
      <c r="H13" s="135"/>
    </row>
    <row r="14" spans="1:8" ht="135" customHeight="1">
      <c r="A14" s="135"/>
      <c r="B14" s="271" t="s">
        <v>465</v>
      </c>
      <c r="C14" s="272"/>
      <c r="D14" s="274"/>
      <c r="E14" s="275"/>
      <c r="F14" s="276"/>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99"/>
  <colBreaks count="1" manualBreakCount="1">
    <brk id="8" max="65535" man="1"/>
  </colBreaks>
</worksheet>
</file>

<file path=xl/worksheets/sheet97.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B16" sqref="B16"/>
    </sheetView>
  </sheetViews>
  <sheetFormatPr defaultColWidth="11.375" defaultRowHeight="12.75"/>
  <cols>
    <col min="1" max="1" width="6.25390625" style="0" customWidth="1"/>
    <col min="2" max="2" width="60.625" style="0" customWidth="1"/>
    <col min="3" max="4" width="11.375" style="0" customWidth="1"/>
    <col min="5" max="5" width="24.375" style="0" customWidth="1"/>
    <col min="6" max="6" width="28.00390625" style="0" customWidth="1"/>
    <col min="7" max="7" width="19.875" style="0" customWidth="1"/>
    <col min="8" max="8" width="21.25390625" style="0" customWidth="1"/>
  </cols>
  <sheetData>
    <row r="1" spans="1:8" ht="33.75" customHeight="1">
      <c r="A1" s="114"/>
      <c r="B1" s="115"/>
      <c r="C1" s="114"/>
      <c r="D1" s="116"/>
      <c r="E1" s="114"/>
      <c r="F1" s="114"/>
      <c r="G1" s="273" t="s">
        <v>398</v>
      </c>
      <c r="H1" s="273"/>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96</v>
      </c>
      <c r="D4" s="120"/>
      <c r="E4" s="121"/>
      <c r="F4" s="122"/>
      <c r="G4" s="123"/>
      <c r="H4" s="123"/>
    </row>
    <row r="5" spans="1:8" ht="15">
      <c r="A5" s="114"/>
      <c r="B5" s="118"/>
      <c r="C5" s="124"/>
      <c r="D5" s="120"/>
      <c r="E5" s="121"/>
      <c r="F5" s="122"/>
      <c r="G5" s="123"/>
      <c r="H5" s="123"/>
    </row>
    <row r="6" spans="1:8" ht="15">
      <c r="A6" s="118"/>
      <c r="B6" s="114"/>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30">
      <c r="A9" s="131" t="s">
        <v>5</v>
      </c>
      <c r="B9" s="131" t="s">
        <v>7</v>
      </c>
      <c r="C9" s="132" t="s">
        <v>6</v>
      </c>
      <c r="D9" s="133"/>
      <c r="E9" s="131" t="s">
        <v>8</v>
      </c>
      <c r="F9" s="131" t="s">
        <v>9</v>
      </c>
      <c r="G9" s="131" t="s">
        <v>10</v>
      </c>
      <c r="H9" s="131" t="s">
        <v>3</v>
      </c>
    </row>
    <row r="10" spans="1:8" ht="15">
      <c r="A10" s="98" t="s">
        <v>460</v>
      </c>
      <c r="B10" s="140" t="s">
        <v>219</v>
      </c>
      <c r="C10" s="141">
        <v>100</v>
      </c>
      <c r="D10" s="138" t="s">
        <v>11</v>
      </c>
      <c r="E10" s="98"/>
      <c r="F10" s="98"/>
      <c r="G10" s="98"/>
      <c r="H10" s="139">
        <f>ROUND(ROUND(C10,2)*ROUND(G10,2),2)</f>
        <v>0</v>
      </c>
    </row>
    <row r="11" spans="1:8" ht="15">
      <c r="A11" s="135"/>
      <c r="B11" s="135"/>
      <c r="C11" s="135"/>
      <c r="D11" s="135"/>
      <c r="E11" s="135"/>
      <c r="F11" s="135"/>
      <c r="G11" s="135"/>
      <c r="H11" s="135"/>
    </row>
    <row r="12" spans="1:8" ht="15" customHeight="1">
      <c r="A12" s="135"/>
      <c r="B12" s="135"/>
      <c r="C12" s="135"/>
      <c r="D12" s="135"/>
      <c r="E12" s="135"/>
      <c r="F12" s="135"/>
      <c r="G12" s="135"/>
      <c r="H12" s="135"/>
    </row>
    <row r="13" spans="1:8" ht="15" customHeight="1">
      <c r="A13" s="135"/>
      <c r="B13" s="267" t="s">
        <v>461</v>
      </c>
      <c r="C13" s="267"/>
      <c r="D13" s="268" t="s">
        <v>210</v>
      </c>
      <c r="E13" s="269"/>
      <c r="F13" s="270"/>
      <c r="G13" s="135"/>
      <c r="H13" s="135"/>
    </row>
    <row r="14" spans="1:8" ht="99" customHeight="1">
      <c r="A14" s="135"/>
      <c r="B14" s="271" t="s">
        <v>517</v>
      </c>
      <c r="C14" s="272"/>
      <c r="D14" s="274"/>
      <c r="E14" s="275"/>
      <c r="F14" s="276"/>
      <c r="G14" s="134"/>
      <c r="H14" s="134"/>
    </row>
  </sheetData>
  <sheetProtection/>
  <mergeCells count="5">
    <mergeCell ref="B14:C14"/>
    <mergeCell ref="D14:F14"/>
    <mergeCell ref="G1:H1"/>
    <mergeCell ref="B13:C13"/>
    <mergeCell ref="D13:F13"/>
  </mergeCells>
  <printOptions/>
  <pageMargins left="0.7500000000000001" right="0.7500000000000001" top="1" bottom="1" header="0.5" footer="0.5"/>
  <pageSetup fitToHeight="1" fitToWidth="1" orientation="landscape" paperSize="9"/>
  <colBreaks count="1" manualBreakCount="1">
    <brk id="8" max="65535" man="1"/>
  </colBreaks>
</worksheet>
</file>

<file path=xl/worksheets/sheet98.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PageLayoutView="0" workbookViewId="0" topLeftCell="A1">
      <selection activeCell="B19" sqref="B19"/>
    </sheetView>
  </sheetViews>
  <sheetFormatPr defaultColWidth="11.375" defaultRowHeight="12.75"/>
  <cols>
    <col min="1" max="1" width="6.125" style="0" customWidth="1"/>
    <col min="2" max="2" width="53.375" style="0" customWidth="1"/>
    <col min="3" max="3" width="14.00390625" style="0" customWidth="1"/>
    <col min="4" max="4" width="11.375" style="0" customWidth="1"/>
    <col min="5" max="5" width="18.75390625" style="0" customWidth="1"/>
    <col min="6" max="6" width="21.25390625" style="0" customWidth="1"/>
    <col min="7" max="7" width="18.625" style="0" customWidth="1"/>
    <col min="8" max="8" width="17.75390625" style="0" customWidth="1"/>
  </cols>
  <sheetData>
    <row r="1" spans="1:8" ht="32.25" customHeight="1">
      <c r="A1" s="114"/>
      <c r="B1" s="115"/>
      <c r="C1" s="114"/>
      <c r="D1" s="116"/>
      <c r="E1" s="114"/>
      <c r="F1" s="114"/>
      <c r="G1" s="273" t="s">
        <v>398</v>
      </c>
      <c r="H1" s="273"/>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97</v>
      </c>
      <c r="D4" s="120"/>
      <c r="E4" s="121"/>
      <c r="F4" s="122"/>
      <c r="G4" s="123"/>
      <c r="H4" s="123"/>
    </row>
    <row r="5" spans="1:8" ht="15">
      <c r="A5" s="114"/>
      <c r="B5" s="118"/>
      <c r="C5" s="124"/>
      <c r="D5" s="120"/>
      <c r="E5" s="121"/>
      <c r="F5" s="122"/>
      <c r="G5" s="123"/>
      <c r="H5" s="123"/>
    </row>
    <row r="6" spans="1:8" ht="15">
      <c r="A6" s="118"/>
      <c r="B6" s="142"/>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30">
      <c r="A9" s="131" t="s">
        <v>5</v>
      </c>
      <c r="B9" s="131" t="s">
        <v>7</v>
      </c>
      <c r="C9" s="132" t="s">
        <v>6</v>
      </c>
      <c r="D9" s="133"/>
      <c r="E9" s="131" t="s">
        <v>8</v>
      </c>
      <c r="F9" s="131" t="s">
        <v>9</v>
      </c>
      <c r="G9" s="131" t="s">
        <v>10</v>
      </c>
      <c r="H9" s="131" t="s">
        <v>3</v>
      </c>
    </row>
    <row r="10" spans="1:8" ht="34.5" customHeight="1">
      <c r="A10" s="98" t="s">
        <v>460</v>
      </c>
      <c r="B10" s="140" t="s">
        <v>220</v>
      </c>
      <c r="C10" s="141">
        <v>100</v>
      </c>
      <c r="D10" s="138" t="s">
        <v>11</v>
      </c>
      <c r="E10" s="98"/>
      <c r="F10" s="98"/>
      <c r="G10" s="98"/>
      <c r="H10" s="143">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7" t="s">
        <v>461</v>
      </c>
      <c r="C13" s="267"/>
      <c r="D13" s="268" t="s">
        <v>210</v>
      </c>
      <c r="E13" s="269"/>
      <c r="F13" s="270"/>
      <c r="G13" s="135"/>
      <c r="H13" s="135"/>
    </row>
    <row r="14" spans="1:8" ht="125.25" customHeight="1">
      <c r="A14" s="135"/>
      <c r="B14" s="271" t="s">
        <v>523</v>
      </c>
      <c r="C14" s="272"/>
      <c r="D14" s="274"/>
      <c r="E14" s="275"/>
      <c r="F14" s="276"/>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82" r:id="rId1"/>
  <colBreaks count="1" manualBreakCount="1">
    <brk id="8" max="65535" man="1"/>
  </colBreaks>
</worksheet>
</file>

<file path=xl/worksheets/sheet99.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C41" sqref="C41:D42"/>
    </sheetView>
  </sheetViews>
  <sheetFormatPr defaultColWidth="11.375" defaultRowHeight="12.75"/>
  <cols>
    <col min="1" max="1" width="9.125" style="0" customWidth="1"/>
    <col min="2" max="2" width="46.25390625" style="0" customWidth="1"/>
    <col min="3" max="4" width="11.375" style="0" customWidth="1"/>
    <col min="5" max="6" width="20.75390625" style="0" customWidth="1"/>
    <col min="7" max="7" width="20.125" style="0" customWidth="1"/>
    <col min="8" max="8" width="18.75390625" style="0" customWidth="1"/>
  </cols>
  <sheetData>
    <row r="1" spans="1:8" ht="36.75" customHeight="1">
      <c r="A1" s="114"/>
      <c r="B1" s="115"/>
      <c r="C1" s="114"/>
      <c r="D1" s="116"/>
      <c r="E1" s="114"/>
      <c r="F1" s="114"/>
      <c r="G1" s="273" t="s">
        <v>398</v>
      </c>
      <c r="H1" s="273"/>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98</v>
      </c>
      <c r="D4" s="120"/>
      <c r="E4" s="121"/>
      <c r="F4" s="122"/>
      <c r="G4" s="123"/>
      <c r="H4" s="123"/>
    </row>
    <row r="5" spans="1:8" ht="15">
      <c r="A5" s="114"/>
      <c r="B5" s="118"/>
      <c r="C5" s="124"/>
      <c r="D5" s="120"/>
      <c r="E5" s="121"/>
      <c r="F5" s="122"/>
      <c r="G5" s="123"/>
      <c r="H5" s="123"/>
    </row>
    <row r="6" spans="1:8" ht="15">
      <c r="A6" s="118"/>
      <c r="B6" s="142"/>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30">
      <c r="A9" s="131" t="s">
        <v>5</v>
      </c>
      <c r="B9" s="131" t="s">
        <v>7</v>
      </c>
      <c r="C9" s="132" t="s">
        <v>6</v>
      </c>
      <c r="D9" s="133"/>
      <c r="E9" s="131" t="s">
        <v>8</v>
      </c>
      <c r="F9" s="131" t="s">
        <v>9</v>
      </c>
      <c r="G9" s="131" t="s">
        <v>10</v>
      </c>
      <c r="H9" s="131" t="s">
        <v>3</v>
      </c>
    </row>
    <row r="10" spans="1:8" ht="15">
      <c r="A10" s="98" t="s">
        <v>460</v>
      </c>
      <c r="B10" s="140" t="s">
        <v>221</v>
      </c>
      <c r="C10" s="141">
        <v>40</v>
      </c>
      <c r="D10" s="138" t="s">
        <v>11</v>
      </c>
      <c r="E10" s="98"/>
      <c r="F10" s="98"/>
      <c r="G10" s="98"/>
      <c r="H10" s="143">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7" t="s">
        <v>461</v>
      </c>
      <c r="C13" s="267"/>
      <c r="D13" s="268" t="s">
        <v>210</v>
      </c>
      <c r="E13" s="269"/>
      <c r="F13" s="270"/>
      <c r="G13" s="135"/>
      <c r="H13" s="135"/>
    </row>
    <row r="14" spans="1:8" ht="93" customHeight="1">
      <c r="A14" s="135"/>
      <c r="B14" s="271" t="s">
        <v>466</v>
      </c>
      <c r="C14" s="272"/>
      <c r="D14" s="274"/>
      <c r="E14" s="275"/>
      <c r="F14" s="276"/>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95"/>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eprokopiuk</cp:lastModifiedBy>
  <cp:lastPrinted>2018-06-14T07:34:07Z</cp:lastPrinted>
  <dcterms:created xsi:type="dcterms:W3CDTF">2003-05-16T10:10:29Z</dcterms:created>
  <dcterms:modified xsi:type="dcterms:W3CDTF">2018-06-14T07:35:44Z</dcterms:modified>
  <cp:category/>
  <cp:version/>
  <cp:contentType/>
  <cp:contentStatus/>
</cp:coreProperties>
</file>