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565" yWindow="3705" windowWidth="14055" windowHeight="9780" tabRatio="702" activeTab="6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state="hidden" r:id="rId11"/>
    <sheet name="część (12)" sheetId="12" state="hidden" r:id="rId12"/>
  </sheets>
  <definedNames>
    <definedName name="_xlnm.Print_Area" localSheetId="0">'formularz oferty'!$A$1:$D$53</definedName>
  </definedNames>
  <calcPr fullCalcOnLoad="1"/>
</workbook>
</file>

<file path=xl/sharedStrings.xml><?xml version="1.0" encoding="utf-8"?>
<sst xmlns="http://schemas.openxmlformats.org/spreadsheetml/2006/main" count="313" uniqueCount="126">
  <si>
    <t xml:space="preserve">Ilość </t>
  </si>
  <si>
    <t>Cena brutto:</t>
  </si>
  <si>
    <t>1.</t>
  </si>
  <si>
    <t>2.</t>
  </si>
  <si>
    <t>3.</t>
  </si>
  <si>
    <t>4.</t>
  </si>
  <si>
    <t>Dane do umowy:</t>
  </si>
  <si>
    <t>Część nr:</t>
  </si>
  <si>
    <t>Wartość brutto pozycji</t>
  </si>
  <si>
    <t>Numer części</t>
  </si>
  <si>
    <t>ARKUSZ CENOWY</t>
  </si>
  <si>
    <t>Oświadczamy, że zapoznaliśmy się ze specyfikacją istotnych warunków zamówienia wraz z jej załącznikami i nie wnosimy do niej zastrzeżeń oraz, że zdobyliśmy konieczne informacje do przygotowania oferty.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</si>
  <si>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</si>
  <si>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</si>
  <si>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</si>
  <si>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</si>
  <si>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</si>
  <si>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</si>
  <si>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</si>
  <si>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</si>
  <si>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</si>
  <si>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5.</t>
  </si>
  <si>
    <t>województwo:</t>
  </si>
  <si>
    <t>nazwa Wykonawcy:</t>
  </si>
  <si>
    <t>Poz.</t>
  </si>
  <si>
    <t>6.</t>
  </si>
  <si>
    <t>sztuk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</si>
  <si>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</si>
  <si>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</si>
  <si>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</si>
  <si>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</si>
  <si>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</si>
  <si>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</si>
  <si>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</si>
  <si>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</si>
  <si>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</si>
  <si>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</si>
  <si>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</si>
  <si>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</si>
  <si>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</si>
  <si>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Parametry wymagane</t>
  </si>
  <si>
    <t>Nazwa handlowa
Producent</t>
  </si>
  <si>
    <t>Numer katalogowy 
(jeżeli istnieje)</t>
  </si>
  <si>
    <t>Cena jednostkowa brutto</t>
  </si>
  <si>
    <t xml:space="preserve">Fartuch jałowy, niepylący, nieprzemakalny w całości lub w przedniej części tułowia, nieprzemakalne rękawy, wzmocnienia w części nieprzemakalnej, wiązany z tyłu lub boku. Kategoria III środków ochrony osobistej. Zgodne z normą EN 13795. Dostępne w rozmiarach: od M do XL. </t>
  </si>
  <si>
    <t>Kombinezon jałowy, niepylący, nieprzemakalny w całości lub w przedniej części tułowia, nieprzemakalne rękawy, zapinany na kryty zamek błyskawiczny, posiadający kaptur oraz osłony na obuwie szczelnie połączone z nogawkami kombinezonu z podeszwami antypoślizgowymi. Dopuszczalna wersja ze skarpetami szczelnie połączonymi z nogawkami kombinezonu, przeznaczonymi do noszenia wewnątrz obuwia ochronnego. Kategoria III środków ochrony osobistej. Dostępne w rozmiarach: od S do XXXL. Wykonawca powinnien wziąć pod uwagę zapisy Rozporządzenia Ministra Zdrowia z 19.06.1996 Dz.U. nr 80 poz. 376 oraz nr 79 poz.897 z 2000 r.; "W sprawie bezpieczeństwa i higieny pracy przy przygotowywaniu, podawaniu i przechowywaniu leków cytostatycznych w zakładach opieki zdrowotnej".</t>
  </si>
  <si>
    <t xml:space="preserve">Gogle ochronne spełniające wymagania środków ochrony osobistej kat.II, przeznaczone do pracy z cytostatykami. Zgodne z normą EN 166. </t>
  </si>
  <si>
    <t xml:space="preserve">Gogle ochronne nakładane na okulary korekcyjne spełniające wymagania środków ochrony osobistej kat.II, przeznaczone do pracy z cytostatykami. Zgodne z normą EN 166. </t>
  </si>
  <si>
    <t xml:space="preserve">Fartuch jałowy, niepylący, nieprzemakalny w całości lub w przedniej części tułowia, nieprzemakalne rękawy, wzmocnienia w części nieprzemakalnej, wiązany z tyłu lub boku. Fartuch przeznaczony do kontaktu z lekami do chemioterapii posiadający badania na brak przenikania cytostatyków (między innymi dla: cyklofosfamidu, karmustyny, doksorubicyny, cisplatyny). Dostępne w rozmiarach: od M do XL. </t>
  </si>
  <si>
    <t>7.</t>
  </si>
  <si>
    <t>8.</t>
  </si>
  <si>
    <t>DFP.271.137.2018.AJ</t>
  </si>
  <si>
    <t>Dostawa materiałów podstawowych do Apteki</t>
  </si>
  <si>
    <t>Część zamówienia: .....................................................................................................................................</t>
  </si>
  <si>
    <t>Nazwa (firma) podwykonawcy: ...............................................................................................................</t>
  </si>
  <si>
    <t>9.</t>
  </si>
  <si>
    <t>10.</t>
  </si>
  <si>
    <t>11.</t>
  </si>
  <si>
    <t>Osoby które będą zawierały umowę ze strony Wykonawcy:</t>
  </si>
  <si>
    <t>Imię i nazwisko</t>
  </si>
  <si>
    <t>Stanowisko</t>
  </si>
  <si>
    <t xml:space="preserve">   </t>
  </si>
  <si>
    <t>Osoba(y)  odpowiedzialna za realizację umowy ze strony Wykonawcy</t>
  </si>
  <si>
    <t>Nr rachunku bankowego do rozliczeń pomiędzy Zamawiającym a Wykonawcy</t>
  </si>
  <si>
    <r>
      <t>*</t>
    </r>
    <r>
      <rPr>
        <i/>
        <sz val="11"/>
        <rFont val="Times New Roman"/>
        <family val="1"/>
      </rPr>
      <t>Jeżeli wykonawca nie poda tych informacji to Zamawiający przyjmie, że wykonawca nie zamierza powierzać żadnej części zamówienia podwykonawcy</t>
    </r>
  </si>
  <si>
    <t xml:space="preserve"> Oświadczamy, że zamierzamy powierzyć następujące części zamówienia podwykonawcom i jednocześnie podajemy nazwy (firmy) podwykonawców*:  </t>
  </si>
  <si>
    <r>
      <t xml:space="preserve">  Oświadczamy, że jesteśmy małym lub średnim przedsiębiorstwem: TAK/NIE </t>
    </r>
    <r>
      <rPr>
        <i/>
        <sz val="11"/>
        <rFont val="Times New Roman"/>
        <family val="1"/>
      </rPr>
      <t>(niepotrzebne skreślić)</t>
    </r>
  </si>
  <si>
    <t>     Oświadczamy, że termin płatności wynosi 60 dni.</t>
  </si>
  <si>
    <t xml:space="preserve"> Oświadczam, że wybór niniejszej oferty będzie prowadził do powstania u Zamawiającego obowiązku podatkowego zgodnie z przepisami o podatku od towarów i usług w zakresie*: …………………….………………………………………………………………………</t>
  </si>
  <si>
    <t xml:space="preserve"> Oświadczamy, że zamówienie będziemy wykonywać do czasu wyczerpania asortymentu stanowiącego przedmiot zamówienia, nie dłużej jednak niż przez 36 miesiące od dnia zawarcia umowy.</t>
  </si>
  <si>
    <t xml:space="preserve"> Oświadczamy, ze zapoznaliśmy się z treścią załączonego do specyfikacji wzoru umowy i w przypadku wyboru naszej oferty zawrzemy z zamawiającym  umowę sporządzoną na podstawie tego wzoru.</t>
  </si>
  <si>
    <r>
      <t>*Jeżeli wykonawca nie poda powyższej informacji to Zamawiający przyjmie, że wybór oferty nie będzie prowadził do powstania u Zamawiającego obowiązku podatkowego zgodnie z przepisami o podatku od towarów i usług</t>
    </r>
    <r>
      <rPr>
        <sz val="11"/>
        <rFont val="Times New Roman"/>
        <family val="1"/>
      </rPr>
      <t>.</t>
    </r>
    <r>
      <rPr>
        <i/>
        <sz val="11"/>
        <rFont val="Times New Roman"/>
        <family val="1"/>
      </rPr>
      <t xml:space="preserve"> </t>
    </r>
  </si>
  <si>
    <r>
      <t xml:space="preserve"> Oświadczamy, że jesteśmy związani niniejszą ofertą przez okres podany w specyfikacji istotnych warunków zamówienia.</t>
    </r>
    <r>
      <rPr>
        <i/>
        <sz val="11"/>
        <rFont val="Times New Roman"/>
        <family val="1"/>
      </rPr>
      <t xml:space="preserve"> </t>
    </r>
  </si>
  <si>
    <t xml:space="preserve">Worki do żywienia pozajelitowego, wykonane z materiału przeźroczystego EVA, uchwyt do mocowania, minimum 3 porty (3 wejścia), wyraźna podziałka, pojemność 150, 250, 500 ml   </t>
  </si>
  <si>
    <t>Folia aluminiowa 45 cm x 150 m żaroodporna</t>
  </si>
  <si>
    <t>Folia aluminiowa 30 cm x 150 m żaroodporna</t>
  </si>
  <si>
    <t>Igła do pobierania leków z filtrem 5µm (1,2 mm x 40 mm). Ostrze ścięte pod kątem 45 st., nasadka igły długość min. 23 mm dla skutecznej filtracji, nasada igły w kolorze fioletowym/purpurowym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</si>
  <si>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</si>
  <si>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</si>
  <si>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</si>
  <si>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</si>
  <si>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</si>
  <si>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</si>
  <si>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</si>
  <si>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</si>
  <si>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</si>
  <si>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</si>
  <si>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</si>
  <si>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Butelka apteczna szklana, w kolorze oranżowym o pojemności 10 ml, średnica gwintu 18 mm</t>
  </si>
  <si>
    <t>Butelka apteczna szklana, w kolorze oranżowym o pojemności 20 ml, średnica gwintu 18 mm</t>
  </si>
  <si>
    <t>Butelka apteczna szklana, w kolorze oranżowym o pojemności 30 ml, średnica gwintu 18 mm</t>
  </si>
  <si>
    <t>Butelka apteczna szklana, w kolorze oranżowym o pojemności 65 ml, średnica gwintu 22 mm</t>
  </si>
  <si>
    <t>Butelka apteczna szklana, w kolorze oranżowym o pojemności 100 ml, średnica gwintu 28 mm</t>
  </si>
  <si>
    <t>Butelka apteczna szklana, w kolorze oranżowym o pojemności 125 ml, średnica gwintu 28 mm</t>
  </si>
  <si>
    <t>Butelka apteczna szklana, w kolorze oranżowym o pojemności 250 ml, średnica gwintu 28 mm</t>
  </si>
  <si>
    <t>Butelka apteczna szklana, w kolorze oranżowym o pojemności 500 ml, średnica gwintu 28 mm</t>
  </si>
  <si>
    <t>Butelka apteczna szklana, w kolorze oranżowym o pojemności 1000 ml, średnica gwintu 28 mm</t>
  </si>
  <si>
    <t>Słoik apteczny szklany, w kolorze oranżowym o pojemności 30 ml, średnica gwintu 32 mm</t>
  </si>
  <si>
    <t>Słoik apteczny szklany, w kolorze oranżowym o pojemności 40 ml, średnica gwintu 32 mm</t>
  </si>
  <si>
    <t>Słoik apteczny szklany, w kolorze oranżowym o pojemności 100 ml, średnica gwintu 32 mm</t>
  </si>
  <si>
    <t>Nakrętka plastikowa biała o średnicy 18 mm do butelki aptecznej z poz. 1, 2, 3 (do butelki 10 ml, 20 ml, 30 ml)</t>
  </si>
  <si>
    <t>Nakrętka plastikowa biała o średnicy 32 mm do słoika aptecznego</t>
  </si>
  <si>
    <t>Nakrętka plastikowa biała o średnicy 22 mm do butelki aptecznej z poz. 4 (do butelki 65 ml)</t>
  </si>
  <si>
    <t>Nakrętka plastikowa biała o średnicy 28 mm, do butelki aptecznej z poz. 5, 6, 7 (do butelki 100 ml, 125 ml, 250 ml)</t>
  </si>
  <si>
    <t>Nakrętka plastikowa biała o średnicy 28 mm, z wkładką uszczelniającą, do butelki aptecznej z poz. 8, 9 (do butelki 500 ml, 1000 ml)</t>
  </si>
  <si>
    <t xml:space="preserve">Butelka apteczna plastikowa (zgodna z wymaganiami dla tworzyw sztucznych FP X) o pojemności 500 ml z nakrętką </t>
  </si>
  <si>
    <t xml:space="preserve">Butelka apteczna plastikowa (zgodna z wymaganiami dla tworzyw sztucznych FP X) o pojemności 1000 ml z nakrętką </t>
  </si>
  <si>
    <t xml:space="preserve">Butelka apteczna plastikowa (zgodna z wymaganiami dla tworzyw sztucznych FP X) o pojemności 100 ml z nakrętką </t>
  </si>
  <si>
    <t>Butelka apteczna plastikowa (zgodna z wymaganiami dla tworzyw sztucznych FP X)  o pojemności 250 ml z nakrętką</t>
  </si>
  <si>
    <t>Sterylna butelka apteczna 10 ml z zakraplaczem i nakrętką</t>
  </si>
  <si>
    <t>Minimsy o pojemności 1 ml jałowe, bez potrzeby posiadania zgrzewarki, opakowanie jednostkowe 5 kompletów x 10 szt.</t>
  </si>
  <si>
    <t>opakowań</t>
  </si>
  <si>
    <t>Rękaw sterylny z zakładką do pary wodnej pod ciśnieniem, zielony, 250 mm, długość 100 m</t>
  </si>
  <si>
    <t>Rękaw sterylny bez zakładki do pary wodnej pod ciśnieniem, zielony, 250 mm, długość 100 m</t>
  </si>
  <si>
    <t>Rękaw sterylny bez zakładki, do pary wodnej pod ciśnieniem, 150 mm, długość 200 m</t>
  </si>
  <si>
    <t>Rękaw sterylny do sterylizatora powietrznego, bezbarwny, 150 mm, długość 200 m</t>
  </si>
  <si>
    <t>Rękaw sterylny do sterylizatora powietrznego, bezbarwny, 250 mm, długość 100 m</t>
  </si>
  <si>
    <t>rol.</t>
  </si>
  <si>
    <t xml:space="preserve">Torebka apteczna papierowa, biała z nadrukiem lub bez, o wymiarach: (podstawa) 10 cm x 15 cm, sklejona wytrzymałym klejem </t>
  </si>
  <si>
    <t xml:space="preserve">Torebka apteczna papierowa, pomarańczowa (100 g) z nadrukiem lub bez, o wymiarach: (podstawa) 12 cm x 17cm, sklejona wytrzymałym klejem </t>
  </si>
  <si>
    <t xml:space="preserve">Torebka apteczna papierowa, pomarańczowa (100 g) z nadrukiem , o wymiarach: (podstawa) 12 cm x 19cm, sklejona wytrzymałym klejem </t>
  </si>
  <si>
    <t xml:space="preserve">Torebka apteczna papierowa,  biała z nadrukiem lub bez, o wymiarach: (podstawa) 12 cm x 19 cm, sklejona wytrzymałym klejem </t>
  </si>
  <si>
    <t xml:space="preserve">Torebka apteczna papierowa, biała z bez nadruku, 0,5kg, sklejona wytrzymałym klejem </t>
  </si>
  <si>
    <t> Dotyczy cz:1, 2, 4, 5, 8,  oświadczamy, że oferowane przez nas wyroby są wyrobami medycznymi dopuszczonymi do obrotu i używania na terenie Polski na zasadach określonych w ustawie o wyrobach medycznych z 20 maja 2010 roku. Jednocześnie oświadczamy, że na każdorazowe wezwanie Zamawiającego przedstawimy dokumenty dopuszczające do obrotu i używania na terenie Polski.</t>
  </si>
  <si>
    <r>
      <t xml:space="preserve">Jałowy przyrząd do wielokrotnego pobierania lub wstrzykiwania płynów z/do fiolek i butelek zintegrowany z odpowietrznikiem umożliwiający aseptyczne pobieranie lub wstrzykiwanie, z filtrem cząsteczkowym 5 µm oraz filtrem bakteryjnym 0,1µm - 0,2µm, z </t>
    </r>
    <r>
      <rPr>
        <strike/>
        <sz val="11"/>
        <color indexed="10"/>
        <rFont val="Times New Roman"/>
        <family val="1"/>
      </rPr>
      <t>zatyczką zamykającą lub</t>
    </r>
    <r>
      <rPr>
        <sz val="11"/>
        <rFont val="Times New Roman"/>
        <family val="1"/>
      </rPr>
      <t xml:space="preserve"> zastawką zapobiegającą wyciekowi płynu. Wyposażony w kolec mikro</t>
    </r>
  </si>
  <si>
    <r>
      <t xml:space="preserve">Strzykawka 50 ml sterylna luer-lock, z możliwością wypełnienia do 60 ml, z  cylindrem w kolorze bursztynowym o długości nie dłuższej niż 12 cm, ze skalą czytelną i trwałą, z podziałką co 1 ml, z nazwą producenta na cylindrze, posiadająca szczelny pierścień tłoka z blokadą zapobiegajacą wysunięciu sie tłoka z komory strzykawki podczas nabierania leku, umożliwiająca podłączenie do pomp Fresenius Kabi, Ascory, Alaris i podanie leku w całości z zastosowaniem w/w pomp.
Dopuszcza się strzykawki do leków światłoczułych w kolorze żółtym
</t>
    </r>
    <r>
      <rPr>
        <sz val="11"/>
        <color indexed="10"/>
        <rFont val="Times New Roman"/>
        <family val="1"/>
      </rPr>
      <t>Zamawiający dopuszcza strzykawkę z logiem producenta na cylindrze zamiast pełnej nazwy, pozostałe parametry bez zmian.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</si>
</sst>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sz val="11"/>
      <name val="Arial CE"/>
      <family val="0"/>
    </font>
    <font>
      <i/>
      <sz val="11"/>
      <name val="Times New Roman"/>
      <family val="1"/>
    </font>
    <font>
      <sz val="14"/>
      <name val="Garamond"/>
      <family val="1"/>
    </font>
    <font>
      <strike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Garamond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Garamond"/>
      <family val="1"/>
    </font>
    <font>
      <sz val="11"/>
      <color theme="1"/>
      <name val="Times New Roman"/>
      <family val="1"/>
    </font>
    <font>
      <sz val="14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44" fontId="4" fillId="0" borderId="12" xfId="68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4" fontId="4" fillId="33" borderId="13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175" fontId="5" fillId="33" borderId="14" xfId="45" applyNumberFormat="1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3" fontId="4" fillId="33" borderId="13" xfId="0" applyNumberFormat="1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4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3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3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9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3" fontId="49" fillId="0" borderId="10" xfId="55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9" fillId="0" borderId="10" xfId="55" applyFont="1" applyFill="1" applyBorder="1" applyAlignment="1">
      <alignment horizontal="left" vertical="center" wrapText="1"/>
      <protection/>
    </xf>
    <xf numFmtId="0" fontId="50" fillId="0" borderId="10" xfId="55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top" wrapText="1"/>
    </xf>
    <xf numFmtId="175" fontId="49" fillId="0" borderId="10" xfId="42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3" xfId="0" applyNumberFormat="1" applyFont="1" applyFill="1" applyBorder="1" applyAlignment="1" applyProtection="1">
      <alignment horizontal="center" vertical="top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0 2" xfId="55"/>
    <cellStyle name="Normalny 2" xfId="56"/>
    <cellStyle name="Normalny 3" xfId="57"/>
    <cellStyle name="Normalny 4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E60"/>
  <sheetViews>
    <sheetView showGridLines="0" zoomScalePageLayoutView="70" workbookViewId="0" topLeftCell="A22">
      <selection activeCell="B36" sqref="B36:C36"/>
    </sheetView>
  </sheetViews>
  <sheetFormatPr defaultColWidth="9.00390625" defaultRowHeight="12.75"/>
  <cols>
    <col min="1" max="1" width="3.625" style="1" customWidth="1"/>
    <col min="2" max="2" width="30.00390625" style="1" customWidth="1"/>
    <col min="3" max="3" width="48.00390625" style="1" customWidth="1"/>
    <col min="4" max="4" width="21.00390625" style="2" customWidth="1"/>
    <col min="5" max="5" width="7.25390625" style="1" customWidth="1"/>
    <col min="6" max="9" width="9.125" style="1" customWidth="1"/>
    <col min="10" max="10" width="16.625" style="1" customWidth="1"/>
    <col min="11" max="12" width="16.125" style="1" customWidth="1"/>
    <col min="13" max="16384" width="9.125" style="1" customWidth="1"/>
  </cols>
  <sheetData>
    <row r="1" ht="18" customHeight="1">
      <c r="D1" s="11" t="s">
        <v>38</v>
      </c>
    </row>
    <row r="2" spans="2:4" ht="18" customHeight="1">
      <c r="B2" s="23"/>
      <c r="C2" s="23" t="s">
        <v>37</v>
      </c>
      <c r="D2" s="23"/>
    </row>
    <row r="3" ht="18" customHeight="1"/>
    <row r="4" spans="2:3" ht="18" customHeight="1">
      <c r="B4" s="1" t="s">
        <v>28</v>
      </c>
      <c r="C4" s="1" t="s">
        <v>51</v>
      </c>
    </row>
    <row r="5" ht="18" customHeight="1"/>
    <row r="6" spans="2:5" ht="39.75" customHeight="1">
      <c r="B6" s="1" t="s">
        <v>27</v>
      </c>
      <c r="C6" s="88" t="s">
        <v>52</v>
      </c>
      <c r="D6" s="88"/>
      <c r="E6" s="5"/>
    </row>
    <row r="7" ht="18" customHeight="1"/>
    <row r="8" spans="2:4" ht="18" customHeight="1">
      <c r="B8" s="6" t="s">
        <v>23</v>
      </c>
      <c r="C8" s="91"/>
      <c r="D8" s="92"/>
    </row>
    <row r="9" spans="2:4" ht="31.5" customHeight="1">
      <c r="B9" s="6" t="s">
        <v>29</v>
      </c>
      <c r="C9" s="93"/>
      <c r="D9" s="94"/>
    </row>
    <row r="10" spans="2:4" ht="18" customHeight="1">
      <c r="B10" s="6" t="s">
        <v>22</v>
      </c>
      <c r="C10" s="86"/>
      <c r="D10" s="87"/>
    </row>
    <row r="11" spans="2:4" ht="18" customHeight="1">
      <c r="B11" s="6" t="s">
        <v>31</v>
      </c>
      <c r="C11" s="86"/>
      <c r="D11" s="87"/>
    </row>
    <row r="12" spans="2:4" ht="18" customHeight="1">
      <c r="B12" s="6" t="s">
        <v>32</v>
      </c>
      <c r="C12" s="86"/>
      <c r="D12" s="87"/>
    </row>
    <row r="13" spans="2:4" ht="18" customHeight="1">
      <c r="B13" s="6" t="s">
        <v>33</v>
      </c>
      <c r="C13" s="86"/>
      <c r="D13" s="87"/>
    </row>
    <row r="14" spans="2:4" ht="18" customHeight="1">
      <c r="B14" s="6" t="s">
        <v>34</v>
      </c>
      <c r="C14" s="86"/>
      <c r="D14" s="87"/>
    </row>
    <row r="15" spans="2:4" ht="18" customHeight="1">
      <c r="B15" s="6" t="s">
        <v>35</v>
      </c>
      <c r="C15" s="86"/>
      <c r="D15" s="87"/>
    </row>
    <row r="16" spans="2:4" ht="18" customHeight="1">
      <c r="B16" s="6" t="s">
        <v>36</v>
      </c>
      <c r="C16" s="86"/>
      <c r="D16" s="87"/>
    </row>
    <row r="17" spans="3:4" ht="18" customHeight="1">
      <c r="C17" s="3"/>
      <c r="D17" s="8"/>
    </row>
    <row r="18" spans="1:4" ht="18" customHeight="1">
      <c r="A18" s="1" t="s">
        <v>2</v>
      </c>
      <c r="B18" s="89" t="s">
        <v>30</v>
      </c>
      <c r="C18" s="90"/>
      <c r="D18" s="9"/>
    </row>
    <row r="19" spans="3:4" ht="18" customHeight="1" thickBot="1">
      <c r="C19" s="5"/>
      <c r="D19" s="9"/>
    </row>
    <row r="20" spans="2:4" ht="36" customHeight="1" thickBot="1">
      <c r="B20" s="26" t="s">
        <v>9</v>
      </c>
      <c r="C20" s="45" t="s">
        <v>1</v>
      </c>
      <c r="D20" s="9"/>
    </row>
    <row r="21" spans="2:4" ht="18" customHeight="1">
      <c r="B21" s="28" t="s">
        <v>12</v>
      </c>
      <c r="C21" s="27">
        <f>'część (1)'!$F$8</f>
        <v>0</v>
      </c>
      <c r="D21" s="9"/>
    </row>
    <row r="22" spans="2:4" ht="18" customHeight="1">
      <c r="B22" s="6" t="s">
        <v>13</v>
      </c>
      <c r="C22" s="27">
        <f>'część (2)'!$F$8</f>
        <v>0</v>
      </c>
      <c r="D22" s="9"/>
    </row>
    <row r="23" spans="2:4" ht="18" customHeight="1">
      <c r="B23" s="28" t="s">
        <v>14</v>
      </c>
      <c r="C23" s="27">
        <f>'część (3)'!$F$8</f>
        <v>0</v>
      </c>
      <c r="D23" s="9"/>
    </row>
    <row r="24" spans="2:4" ht="18" customHeight="1">
      <c r="B24" s="6" t="s">
        <v>15</v>
      </c>
      <c r="C24" s="27">
        <f>'część (4)'!$F$8</f>
        <v>0</v>
      </c>
      <c r="D24" s="9"/>
    </row>
    <row r="25" spans="2:4" ht="18" customHeight="1">
      <c r="B25" s="28" t="s">
        <v>16</v>
      </c>
      <c r="C25" s="27">
        <f>'część (5)'!$F$8</f>
        <v>0</v>
      </c>
      <c r="D25" s="9"/>
    </row>
    <row r="26" spans="2:4" ht="18" customHeight="1">
      <c r="B26" s="6" t="s">
        <v>17</v>
      </c>
      <c r="C26" s="27">
        <f>'część (6)'!$F$8</f>
        <v>0</v>
      </c>
      <c r="D26" s="9"/>
    </row>
    <row r="27" spans="2:4" ht="18" customHeight="1">
      <c r="B27" s="28" t="s">
        <v>18</v>
      </c>
      <c r="C27" s="27">
        <f>'część (7)'!$F$8</f>
        <v>0</v>
      </c>
      <c r="D27" s="9"/>
    </row>
    <row r="28" spans="2:4" ht="18" customHeight="1">
      <c r="B28" s="6" t="s">
        <v>19</v>
      </c>
      <c r="C28" s="27">
        <f>'część (8)'!$F$8</f>
        <v>0</v>
      </c>
      <c r="D28" s="9"/>
    </row>
    <row r="29" spans="2:4" ht="18" customHeight="1">
      <c r="B29" s="28" t="s">
        <v>20</v>
      </c>
      <c r="C29" s="27">
        <f>'część (9)'!$F$8</f>
        <v>0</v>
      </c>
      <c r="D29" s="9"/>
    </row>
    <row r="30" ht="18" customHeight="1">
      <c r="D30" s="9"/>
    </row>
    <row r="31" spans="2:4" ht="6" customHeight="1">
      <c r="B31" s="84"/>
      <c r="C31" s="84"/>
      <c r="D31" s="47"/>
    </row>
    <row r="32" spans="1:5" ht="21.75" customHeight="1">
      <c r="A32" s="1" t="s">
        <v>3</v>
      </c>
      <c r="B32" s="83" t="s">
        <v>67</v>
      </c>
      <c r="C32" s="83"/>
      <c r="D32" s="56"/>
      <c r="E32" s="5"/>
    </row>
    <row r="33" spans="1:4" s="12" customFormat="1" ht="61.5" customHeight="1">
      <c r="A33" s="12" t="s">
        <v>4</v>
      </c>
      <c r="B33" s="82" t="s">
        <v>68</v>
      </c>
      <c r="C33" s="82"/>
      <c r="D33" s="56"/>
    </row>
    <row r="34" spans="2:5" ht="49.5" customHeight="1">
      <c r="B34" s="85" t="s">
        <v>71</v>
      </c>
      <c r="C34" s="85"/>
      <c r="D34" s="56"/>
      <c r="E34" s="5"/>
    </row>
    <row r="35" spans="1:5" ht="56.25" customHeight="1">
      <c r="A35" s="1" t="s">
        <v>5</v>
      </c>
      <c r="B35" s="82" t="s">
        <v>69</v>
      </c>
      <c r="C35" s="82"/>
      <c r="D35" s="56"/>
      <c r="E35" s="5"/>
    </row>
    <row r="36" spans="1:5" ht="86.25" customHeight="1">
      <c r="A36" s="1" t="s">
        <v>21</v>
      </c>
      <c r="B36" s="82" t="s">
        <v>123</v>
      </c>
      <c r="C36" s="82"/>
      <c r="D36" s="56"/>
      <c r="E36" s="5"/>
    </row>
    <row r="37" spans="1:5" ht="57" customHeight="1">
      <c r="A37" s="1" t="s">
        <v>25</v>
      </c>
      <c r="B37" s="82" t="s">
        <v>11</v>
      </c>
      <c r="C37" s="82"/>
      <c r="D37" s="56"/>
      <c r="E37" s="5"/>
    </row>
    <row r="38" spans="1:4" ht="47.25" customHeight="1">
      <c r="A38" s="10" t="s">
        <v>49</v>
      </c>
      <c r="B38" s="82" t="s">
        <v>72</v>
      </c>
      <c r="C38" s="82"/>
      <c r="D38" s="56"/>
    </row>
    <row r="39" spans="1:4" ht="48" customHeight="1">
      <c r="A39" s="1" t="s">
        <v>50</v>
      </c>
      <c r="B39" s="82" t="s">
        <v>70</v>
      </c>
      <c r="C39" s="82"/>
      <c r="D39" s="56"/>
    </row>
    <row r="40" spans="1:4" ht="35.25" customHeight="1">
      <c r="A40" s="1" t="s">
        <v>55</v>
      </c>
      <c r="B40" s="82" t="s">
        <v>66</v>
      </c>
      <c r="C40" s="82"/>
      <c r="D40" s="56"/>
    </row>
    <row r="41" spans="2:4" ht="9" customHeight="1">
      <c r="B41" s="56"/>
      <c r="C41" s="56"/>
      <c r="D41" s="56"/>
    </row>
    <row r="42" spans="1:4" ht="39.75" customHeight="1">
      <c r="A42" s="1" t="s">
        <v>56</v>
      </c>
      <c r="B42" s="82" t="s">
        <v>65</v>
      </c>
      <c r="C42" s="82"/>
      <c r="D42" s="56"/>
    </row>
    <row r="43" spans="2:4" ht="27" customHeight="1">
      <c r="B43" s="83" t="s">
        <v>53</v>
      </c>
      <c r="C43" s="83"/>
      <c r="D43" s="47"/>
    </row>
    <row r="44" spans="2:4" ht="39.75" customHeight="1">
      <c r="B44" s="82" t="s">
        <v>54</v>
      </c>
      <c r="C44" s="82"/>
      <c r="D44" s="47"/>
    </row>
    <row r="45" spans="2:4" ht="43.5" customHeight="1">
      <c r="B45" s="82" t="s">
        <v>64</v>
      </c>
      <c r="C45" s="82"/>
      <c r="D45" s="47"/>
    </row>
    <row r="46" spans="1:4" ht="18" customHeight="1">
      <c r="A46" s="1" t="s">
        <v>57</v>
      </c>
      <c r="B46" s="46" t="s">
        <v>6</v>
      </c>
      <c r="C46" s="47"/>
      <c r="D46" s="47"/>
    </row>
    <row r="47" spans="2:4" ht="18" customHeight="1">
      <c r="B47" s="47"/>
      <c r="C47" s="47"/>
      <c r="D47" s="47"/>
    </row>
    <row r="48" spans="2:4" ht="18" customHeight="1">
      <c r="B48" s="98" t="s">
        <v>58</v>
      </c>
      <c r="C48" s="99"/>
      <c r="D48" s="100"/>
    </row>
    <row r="49" spans="2:4" ht="18" customHeight="1">
      <c r="B49" s="48"/>
      <c r="C49" s="50" t="s">
        <v>59</v>
      </c>
      <c r="D49" s="51" t="s">
        <v>60</v>
      </c>
    </row>
    <row r="50" spans="2:4" ht="18" customHeight="1">
      <c r="B50" s="52"/>
      <c r="C50" s="50"/>
      <c r="D50" s="6"/>
    </row>
    <row r="51" spans="2:4" ht="18" customHeight="1">
      <c r="B51" s="52"/>
      <c r="C51" s="50"/>
      <c r="D51" s="6"/>
    </row>
    <row r="52" spans="2:4" ht="18" customHeight="1">
      <c r="B52" s="52"/>
      <c r="C52" s="53"/>
      <c r="D52" s="6"/>
    </row>
    <row r="53" spans="2:4" ht="18" customHeight="1">
      <c r="B53" s="53"/>
      <c r="C53" s="49" t="s">
        <v>61</v>
      </c>
      <c r="D53" s="11"/>
    </row>
    <row r="54" spans="2:4" ht="18" customHeight="1">
      <c r="B54" s="98" t="s">
        <v>62</v>
      </c>
      <c r="C54" s="99"/>
      <c r="D54" s="100"/>
    </row>
    <row r="55" spans="2:4" ht="18" customHeight="1">
      <c r="B55" s="95" t="s">
        <v>59</v>
      </c>
      <c r="C55" s="97"/>
      <c r="D55" s="54" t="s">
        <v>60</v>
      </c>
    </row>
    <row r="56" spans="2:4" ht="18" customHeight="1">
      <c r="B56" s="101"/>
      <c r="C56" s="102"/>
      <c r="D56" s="55"/>
    </row>
    <row r="57" spans="2:4" ht="15">
      <c r="B57" s="101"/>
      <c r="C57" s="102"/>
      <c r="D57" s="55"/>
    </row>
    <row r="58" spans="2:4" ht="15">
      <c r="B58" s="53"/>
      <c r="C58" s="49"/>
      <c r="D58" s="11"/>
    </row>
    <row r="59" spans="2:4" ht="15">
      <c r="B59" s="95" t="s">
        <v>63</v>
      </c>
      <c r="C59" s="96"/>
      <c r="D59" s="97"/>
    </row>
    <row r="60" spans="2:4" ht="15">
      <c r="B60" s="95"/>
      <c r="C60" s="96"/>
      <c r="D60" s="97"/>
    </row>
  </sheetData>
  <sheetProtection/>
  <mergeCells count="32">
    <mergeCell ref="B60:D60"/>
    <mergeCell ref="B48:D48"/>
    <mergeCell ref="B54:D54"/>
    <mergeCell ref="B55:C55"/>
    <mergeCell ref="B56:C56"/>
    <mergeCell ref="B57:C57"/>
    <mergeCell ref="B59:D59"/>
    <mergeCell ref="C6:D6"/>
    <mergeCell ref="B18:C18"/>
    <mergeCell ref="C8:D8"/>
    <mergeCell ref="C9:D9"/>
    <mergeCell ref="C10:D10"/>
    <mergeCell ref="C11:D11"/>
    <mergeCell ref="B44:C44"/>
    <mergeCell ref="B45:C45"/>
    <mergeCell ref="C13:D13"/>
    <mergeCell ref="C12:D12"/>
    <mergeCell ref="C16:D16"/>
    <mergeCell ref="C14:D14"/>
    <mergeCell ref="C15:D15"/>
    <mergeCell ref="B37:C37"/>
    <mergeCell ref="B38:C38"/>
    <mergeCell ref="B39:C39"/>
    <mergeCell ref="B40:C40"/>
    <mergeCell ref="B42:C42"/>
    <mergeCell ref="B43:C43"/>
    <mergeCell ref="B31:C31"/>
    <mergeCell ref="B32:C32"/>
    <mergeCell ref="B33:C33"/>
    <mergeCell ref="B34:C34"/>
    <mergeCell ref="B35:C35"/>
    <mergeCell ref="B36:C36"/>
  </mergeCells>
  <printOptions horizontalCentered="1"/>
  <pageMargins left="0.1968503937007874" right="0.1968503937007874" top="1.3779527559055118" bottom="0.984251968503937" header="0.5118110236220472" footer="0.5118110236220472"/>
  <pageSetup fitToHeight="4" fitToWidth="1" horizontalDpi="600" verticalDpi="600" orientation="portrait" paperSize="9" scale="9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19" max="3" man="1"/>
    <brk id="2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6"/>
  <sheetViews>
    <sheetView showGridLines="0" zoomScale="64" zoomScaleNormal="64" zoomScalePageLayoutView="80" workbookViewId="0" topLeftCell="A1">
      <selection activeCell="H35" sqref="H35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8.1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9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SUM(H12:H16)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56.25">
      <c r="A12" s="40" t="s">
        <v>2</v>
      </c>
      <c r="B12" s="79" t="s">
        <v>118</v>
      </c>
      <c r="C12" s="80">
        <v>30000</v>
      </c>
      <c r="D12" s="60" t="s">
        <v>26</v>
      </c>
      <c r="E12" s="44"/>
      <c r="F12" s="44"/>
      <c r="G12" s="24"/>
      <c r="H12" s="25">
        <f>ROUND(C12,2)*ROUND(G12,2)</f>
        <v>0</v>
      </c>
    </row>
    <row r="13" spans="1:8" ht="56.25">
      <c r="A13" s="40" t="s">
        <v>3</v>
      </c>
      <c r="B13" s="79" t="s">
        <v>119</v>
      </c>
      <c r="C13" s="80">
        <v>5000</v>
      </c>
      <c r="D13" s="60" t="s">
        <v>26</v>
      </c>
      <c r="E13" s="44"/>
      <c r="F13" s="44"/>
      <c r="G13" s="24"/>
      <c r="H13" s="25">
        <f>ROUND(C13,2)*ROUND(G13,2)</f>
        <v>0</v>
      </c>
    </row>
    <row r="14" spans="1:8" ht="56.25">
      <c r="A14" s="40" t="s">
        <v>4</v>
      </c>
      <c r="B14" s="79" t="s">
        <v>120</v>
      </c>
      <c r="C14" s="80">
        <v>12000</v>
      </c>
      <c r="D14" s="60" t="s">
        <v>26</v>
      </c>
      <c r="E14" s="44"/>
      <c r="F14" s="44"/>
      <c r="G14" s="24"/>
      <c r="H14" s="25">
        <f>ROUND(C14,2)*ROUND(G14,2)</f>
        <v>0</v>
      </c>
    </row>
    <row r="15" spans="1:8" ht="56.25">
      <c r="A15" s="40" t="s">
        <v>5</v>
      </c>
      <c r="B15" s="79" t="s">
        <v>121</v>
      </c>
      <c r="C15" s="80">
        <v>60000</v>
      </c>
      <c r="D15" s="60" t="s">
        <v>26</v>
      </c>
      <c r="E15" s="44"/>
      <c r="F15" s="44"/>
      <c r="G15" s="24"/>
      <c r="H15" s="25">
        <f>ROUND(C15,2)*ROUND(G15,2)</f>
        <v>0</v>
      </c>
    </row>
    <row r="16" spans="1:8" ht="37.5">
      <c r="A16" s="40" t="s">
        <v>21</v>
      </c>
      <c r="B16" s="79" t="s">
        <v>122</v>
      </c>
      <c r="C16" s="80">
        <v>100000</v>
      </c>
      <c r="D16" s="60" t="s">
        <v>26</v>
      </c>
      <c r="E16" s="44"/>
      <c r="F16" s="44"/>
      <c r="G16" s="24"/>
      <c r="H16" s="25">
        <f>ROUND(C16,2)*ROUND(G16,2)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4"/>
  <sheetViews>
    <sheetView showGridLines="0" zoomScale="87" zoomScaleNormal="87" zoomScalePageLayoutView="80" workbookViewId="0" topLeftCell="A1">
      <selection activeCell="F14" sqref="F14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10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SUM(H12:H14)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82.5" customHeight="1">
      <c r="A12" s="40" t="s">
        <v>2</v>
      </c>
      <c r="B12" s="41" t="s">
        <v>44</v>
      </c>
      <c r="C12" s="42">
        <v>8000</v>
      </c>
      <c r="D12" s="43" t="s">
        <v>26</v>
      </c>
      <c r="E12" s="44"/>
      <c r="F12" s="44"/>
      <c r="G12" s="24"/>
      <c r="H12" s="25">
        <f>ROUND(C12,2)*ROUND(G12,2)</f>
        <v>0</v>
      </c>
    </row>
    <row r="13" spans="1:8" ht="112.5" customHeight="1">
      <c r="A13" s="40" t="s">
        <v>3</v>
      </c>
      <c r="B13" s="41" t="s">
        <v>48</v>
      </c>
      <c r="C13" s="42">
        <v>2000</v>
      </c>
      <c r="D13" s="43" t="s">
        <v>26</v>
      </c>
      <c r="E13" s="44"/>
      <c r="F13" s="44"/>
      <c r="G13" s="24"/>
      <c r="H13" s="25">
        <f>ROUND(C13,2)*ROUND(G13,2)</f>
        <v>0</v>
      </c>
    </row>
    <row r="14" spans="1:8" ht="222" customHeight="1">
      <c r="A14" s="40" t="s">
        <v>4</v>
      </c>
      <c r="B14" s="41" t="s">
        <v>45</v>
      </c>
      <c r="C14" s="42">
        <v>600</v>
      </c>
      <c r="D14" s="43" t="s">
        <v>26</v>
      </c>
      <c r="E14" s="44"/>
      <c r="F14" s="44"/>
      <c r="G14" s="24"/>
      <c r="H14" s="25">
        <f>ROUND(C14,2)*ROUND(G14,2)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3"/>
  <sheetViews>
    <sheetView showGridLines="0" zoomScale="85" zoomScaleNormal="85" zoomScalePageLayoutView="80" workbookViewId="0" topLeftCell="A1">
      <selection activeCell="B13" sqref="B13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12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SUM(H12:H13)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56.25" customHeight="1">
      <c r="A12" s="40" t="s">
        <v>2</v>
      </c>
      <c r="B12" s="41" t="s">
        <v>46</v>
      </c>
      <c r="C12" s="42">
        <v>400</v>
      </c>
      <c r="D12" s="43" t="s">
        <v>26</v>
      </c>
      <c r="E12" s="44"/>
      <c r="F12" s="44"/>
      <c r="G12" s="24"/>
      <c r="H12" s="25">
        <f>ROUND(C12,2)*ROUND(G12,2)</f>
        <v>0</v>
      </c>
    </row>
    <row r="13" spans="1:8" ht="55.5" customHeight="1">
      <c r="A13" s="40" t="s">
        <v>3</v>
      </c>
      <c r="B13" s="41" t="s">
        <v>47</v>
      </c>
      <c r="C13" s="42">
        <v>200</v>
      </c>
      <c r="D13" s="43" t="s">
        <v>26</v>
      </c>
      <c r="E13" s="44"/>
      <c r="F13" s="44"/>
      <c r="G13" s="24"/>
      <c r="H13" s="25">
        <f>ROUND(C13,2)*ROUND(G13,2)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I12"/>
  <sheetViews>
    <sheetView showGridLines="0" zoomScale="64" zoomScaleNormal="64" zoomScalePageLayoutView="85" workbookViewId="0" topLeftCell="A4">
      <selection activeCell="C12" sqref="C12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4.25390625" style="5" customWidth="1"/>
    <col min="10" max="16384" width="9.125" style="5" customWidth="1"/>
  </cols>
  <sheetData>
    <row r="1" spans="2:9" ht="15">
      <c r="B1" s="20" t="str">
        <f>'formularz oferty'!C4</f>
        <v>DFP.271.137.2018.AJ</v>
      </c>
      <c r="C1" s="5"/>
      <c r="G1" s="15"/>
      <c r="H1" s="15" t="s">
        <v>39</v>
      </c>
      <c r="I1" s="15"/>
    </row>
    <row r="4" spans="2:7" ht="15">
      <c r="B4" s="4" t="s">
        <v>7</v>
      </c>
      <c r="C4" s="7">
        <v>1</v>
      </c>
      <c r="D4" s="18"/>
      <c r="E4" s="19" t="s">
        <v>10</v>
      </c>
      <c r="F4" s="1"/>
      <c r="G4" s="1"/>
    </row>
    <row r="5" spans="2:7" ht="15">
      <c r="B5" s="4"/>
      <c r="C5" s="17"/>
      <c r="D5" s="18"/>
      <c r="E5" s="19"/>
      <c r="F5" s="1"/>
      <c r="G5" s="1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8" ht="15">
      <c r="A8" s="30"/>
      <c r="B8" s="30"/>
      <c r="C8" s="31"/>
      <c r="D8" s="32"/>
      <c r="E8" s="29" t="s">
        <v>1</v>
      </c>
      <c r="F8" s="33">
        <f>SUM(H12:H12)</f>
        <v>0</v>
      </c>
      <c r="G8" s="34"/>
      <c r="H8" s="34"/>
    </row>
    <row r="9" spans="1:8" ht="15">
      <c r="A9" s="30"/>
      <c r="B9" s="34"/>
      <c r="C9" s="31"/>
      <c r="D9" s="32"/>
      <c r="E9" s="35"/>
      <c r="F9" s="35"/>
      <c r="G9" s="34"/>
      <c r="H9" s="34"/>
    </row>
    <row r="10" spans="1:8" ht="12.75" customHeight="1">
      <c r="A10" s="34"/>
      <c r="B10" s="30"/>
      <c r="C10" s="36"/>
      <c r="D10" s="37"/>
      <c r="E10" s="34"/>
      <c r="F10" s="34"/>
      <c r="G10" s="34"/>
      <c r="H10" s="34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132" customHeight="1">
      <c r="A12" s="61" t="s">
        <v>2</v>
      </c>
      <c r="B12" s="62" t="s">
        <v>73</v>
      </c>
      <c r="C12" s="57">
        <v>5000</v>
      </c>
      <c r="D12" s="58" t="s">
        <v>26</v>
      </c>
      <c r="E12" s="63"/>
      <c r="F12" s="63"/>
      <c r="G12" s="64"/>
      <c r="H12" s="65">
        <f>ROUND(C12,2)*ROUND(G12,2)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M12"/>
  <sheetViews>
    <sheetView showGridLines="0" zoomScale="110" zoomScaleNormal="110" zoomScalePageLayoutView="85" workbookViewId="0" topLeftCell="A1">
      <selection activeCell="B12" sqref="B12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2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SUM(H12:H12)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176.25" customHeight="1">
      <c r="A12" s="61" t="s">
        <v>2</v>
      </c>
      <c r="B12" s="62" t="s">
        <v>125</v>
      </c>
      <c r="C12" s="57">
        <v>15000</v>
      </c>
      <c r="D12" s="58" t="s">
        <v>26</v>
      </c>
      <c r="E12" s="63"/>
      <c r="F12" s="63"/>
      <c r="G12" s="64"/>
      <c r="H12" s="65">
        <f>ROUND(C12,2)*ROUND(G12,2)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3"/>
  <sheetViews>
    <sheetView showGridLines="0" zoomScale="64" zoomScaleNormal="64" zoomScalePageLayoutView="80" workbookViewId="0" topLeftCell="A1">
      <selection activeCell="A12" sqref="A12:IV12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7" ht="15">
      <c r="B4" s="4" t="s">
        <v>7</v>
      </c>
      <c r="C4" s="7">
        <v>3</v>
      </c>
      <c r="D4" s="18"/>
      <c r="E4" s="19" t="s">
        <v>10</v>
      </c>
      <c r="F4" s="1"/>
      <c r="G4" s="1"/>
    </row>
    <row r="5" spans="2:7" ht="15">
      <c r="B5" s="4"/>
      <c r="C5" s="17"/>
      <c r="D5" s="18"/>
      <c r="E5" s="19"/>
      <c r="F5" s="1"/>
      <c r="G5" s="1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SUM(H12:H13)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46.5" customHeight="1">
      <c r="A12" s="61" t="s">
        <v>2</v>
      </c>
      <c r="B12" s="66" t="s">
        <v>74</v>
      </c>
      <c r="C12" s="67">
        <v>40</v>
      </c>
      <c r="D12" s="61" t="s">
        <v>26</v>
      </c>
      <c r="E12" s="63"/>
      <c r="F12" s="63"/>
      <c r="G12" s="64"/>
      <c r="H12" s="65">
        <f>ROUND(C12,2)*ROUND(G12,2)</f>
        <v>0</v>
      </c>
    </row>
    <row r="13" spans="1:10" s="70" customFormat="1" ht="49.5" customHeight="1">
      <c r="A13" s="68" t="s">
        <v>3</v>
      </c>
      <c r="B13" s="66" t="s">
        <v>75</v>
      </c>
      <c r="C13" s="69">
        <v>50</v>
      </c>
      <c r="D13" s="61" t="s">
        <v>26</v>
      </c>
      <c r="E13" s="68"/>
      <c r="F13" s="68"/>
      <c r="G13" s="68"/>
      <c r="H13" s="65">
        <f>ROUND(C13,2)*ROUND(G13,2)</f>
        <v>0</v>
      </c>
      <c r="J13" s="71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2"/>
  <sheetViews>
    <sheetView showGridLines="0" zoomScalePageLayoutView="80" workbookViewId="0" topLeftCell="A1">
      <selection activeCell="A12" sqref="A12:IV12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4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SUM(H12:H12)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64.5" customHeight="1">
      <c r="A12" s="61" t="s">
        <v>2</v>
      </c>
      <c r="B12" s="62" t="s">
        <v>76</v>
      </c>
      <c r="C12" s="57">
        <v>50000</v>
      </c>
      <c r="D12" s="58" t="s">
        <v>26</v>
      </c>
      <c r="E12" s="63"/>
      <c r="F12" s="63"/>
      <c r="G12" s="64"/>
      <c r="H12" s="65">
        <f>ROUND(C12,2)*ROUND(G12,2)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M12"/>
  <sheetViews>
    <sheetView showGridLines="0" zoomScale="130" zoomScaleNormal="130" zoomScalePageLayoutView="85" workbookViewId="0" topLeftCell="A1">
      <selection activeCell="B12" sqref="B12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5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SUM(H12:H12)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70" customFormat="1" ht="87.75" customHeight="1">
      <c r="A12" s="61" t="s">
        <v>2</v>
      </c>
      <c r="B12" s="72" t="s">
        <v>124</v>
      </c>
      <c r="C12" s="59">
        <v>20000</v>
      </c>
      <c r="D12" s="58" t="s">
        <v>26</v>
      </c>
      <c r="E12" s="63"/>
      <c r="F12" s="63"/>
      <c r="G12" s="64"/>
      <c r="H12" s="65">
        <f>ROUND(C12,2)*ROUND(G12,2)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M33"/>
  <sheetViews>
    <sheetView showGridLines="0" tabSelected="1" zoomScale="140" zoomScaleNormal="140" zoomScalePageLayoutView="85" workbookViewId="0" topLeftCell="A22">
      <selection activeCell="C24" sqref="C24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4.37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6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SUM(H12:H33)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37.5">
      <c r="A12" s="40" t="s">
        <v>2</v>
      </c>
      <c r="B12" s="75" t="s">
        <v>88</v>
      </c>
      <c r="C12" s="73">
        <v>7000</v>
      </c>
      <c r="D12" s="60" t="s">
        <v>26</v>
      </c>
      <c r="E12" s="44"/>
      <c r="F12" s="44"/>
      <c r="G12" s="24"/>
      <c r="H12" s="25"/>
    </row>
    <row r="13" spans="1:8" ht="37.5">
      <c r="A13" s="40" t="s">
        <v>3</v>
      </c>
      <c r="B13" s="75" t="s">
        <v>89</v>
      </c>
      <c r="C13" s="73">
        <v>5000</v>
      </c>
      <c r="D13" s="60" t="s">
        <v>26</v>
      </c>
      <c r="E13" s="44"/>
      <c r="F13" s="44"/>
      <c r="G13" s="24"/>
      <c r="H13" s="25"/>
    </row>
    <row r="14" spans="1:8" ht="37.5">
      <c r="A14" s="40" t="s">
        <v>4</v>
      </c>
      <c r="B14" s="75" t="s">
        <v>90</v>
      </c>
      <c r="C14" s="73">
        <v>4000</v>
      </c>
      <c r="D14" s="60" t="s">
        <v>26</v>
      </c>
      <c r="E14" s="44"/>
      <c r="F14" s="44"/>
      <c r="G14" s="24"/>
      <c r="H14" s="25"/>
    </row>
    <row r="15" spans="1:8" ht="37.5">
      <c r="A15" s="40" t="s">
        <v>5</v>
      </c>
      <c r="B15" s="75" t="s">
        <v>91</v>
      </c>
      <c r="C15" s="73">
        <v>6000</v>
      </c>
      <c r="D15" s="60" t="s">
        <v>26</v>
      </c>
      <c r="E15" s="44"/>
      <c r="F15" s="44"/>
      <c r="G15" s="24"/>
      <c r="H15" s="25"/>
    </row>
    <row r="16" spans="1:8" ht="37.5">
      <c r="A16" s="40" t="s">
        <v>21</v>
      </c>
      <c r="B16" s="75" t="s">
        <v>92</v>
      </c>
      <c r="C16" s="73">
        <v>4000</v>
      </c>
      <c r="D16" s="60" t="s">
        <v>26</v>
      </c>
      <c r="E16" s="44"/>
      <c r="F16" s="44"/>
      <c r="G16" s="24"/>
      <c r="H16" s="25"/>
    </row>
    <row r="17" spans="1:8" ht="37.5">
      <c r="A17" s="40" t="s">
        <v>25</v>
      </c>
      <c r="B17" s="75" t="s">
        <v>93</v>
      </c>
      <c r="C17" s="73">
        <v>5000</v>
      </c>
      <c r="D17" s="60" t="s">
        <v>26</v>
      </c>
      <c r="E17" s="44"/>
      <c r="F17" s="44"/>
      <c r="G17" s="24"/>
      <c r="H17" s="25"/>
    </row>
    <row r="18" spans="1:8" ht="37.5">
      <c r="A18" s="40" t="s">
        <v>49</v>
      </c>
      <c r="B18" s="75" t="s">
        <v>94</v>
      </c>
      <c r="C18" s="73">
        <v>3000</v>
      </c>
      <c r="D18" s="60" t="s">
        <v>26</v>
      </c>
      <c r="E18" s="44"/>
      <c r="F18" s="44"/>
      <c r="G18" s="24"/>
      <c r="H18" s="25"/>
    </row>
    <row r="19" spans="1:8" ht="37.5">
      <c r="A19" s="40" t="s">
        <v>50</v>
      </c>
      <c r="B19" s="75" t="s">
        <v>95</v>
      </c>
      <c r="C19" s="73">
        <v>4000</v>
      </c>
      <c r="D19" s="60" t="s">
        <v>26</v>
      </c>
      <c r="E19" s="44"/>
      <c r="F19" s="44"/>
      <c r="G19" s="24"/>
      <c r="H19" s="25"/>
    </row>
    <row r="20" spans="1:8" ht="37.5">
      <c r="A20" s="40" t="s">
        <v>55</v>
      </c>
      <c r="B20" s="75" t="s">
        <v>96</v>
      </c>
      <c r="C20" s="73">
        <v>4000</v>
      </c>
      <c r="D20" s="60" t="s">
        <v>26</v>
      </c>
      <c r="E20" s="44"/>
      <c r="F20" s="44"/>
      <c r="G20" s="24"/>
      <c r="H20" s="25"/>
    </row>
    <row r="21" spans="1:8" ht="37.5">
      <c r="A21" s="40" t="s">
        <v>56</v>
      </c>
      <c r="B21" s="75" t="s">
        <v>97</v>
      </c>
      <c r="C21" s="73">
        <v>3000</v>
      </c>
      <c r="D21" s="60" t="s">
        <v>26</v>
      </c>
      <c r="E21" s="44"/>
      <c r="F21" s="44"/>
      <c r="G21" s="24"/>
      <c r="H21" s="25"/>
    </row>
    <row r="22" spans="1:8" ht="37.5">
      <c r="A22" s="40" t="s">
        <v>57</v>
      </c>
      <c r="B22" s="75" t="s">
        <v>98</v>
      </c>
      <c r="C22" s="73">
        <v>10000</v>
      </c>
      <c r="D22" s="60" t="s">
        <v>26</v>
      </c>
      <c r="E22" s="44"/>
      <c r="F22" s="44"/>
      <c r="G22" s="24"/>
      <c r="H22" s="25"/>
    </row>
    <row r="23" spans="1:8" ht="37.5">
      <c r="A23" s="40" t="s">
        <v>77</v>
      </c>
      <c r="B23" s="75" t="s">
        <v>99</v>
      </c>
      <c r="C23" s="73">
        <v>7200</v>
      </c>
      <c r="D23" s="60" t="s">
        <v>26</v>
      </c>
      <c r="E23" s="44"/>
      <c r="F23" s="44"/>
      <c r="G23" s="24"/>
      <c r="H23" s="25"/>
    </row>
    <row r="24" spans="1:8" ht="37.5">
      <c r="A24" s="40" t="s">
        <v>78</v>
      </c>
      <c r="B24" s="75" t="s">
        <v>100</v>
      </c>
      <c r="C24" s="103">
        <v>16000</v>
      </c>
      <c r="D24" s="60" t="s">
        <v>26</v>
      </c>
      <c r="E24" s="44"/>
      <c r="F24" s="44"/>
      <c r="G24" s="24"/>
      <c r="H24" s="25"/>
    </row>
    <row r="25" spans="1:8" ht="37.5">
      <c r="A25" s="40" t="s">
        <v>79</v>
      </c>
      <c r="B25" s="75" t="s">
        <v>101</v>
      </c>
      <c r="C25" s="103">
        <v>20200</v>
      </c>
      <c r="D25" s="60" t="s">
        <v>26</v>
      </c>
      <c r="E25" s="44"/>
      <c r="F25" s="44"/>
      <c r="G25" s="24"/>
      <c r="H25" s="25"/>
    </row>
    <row r="26" spans="1:8" ht="37.5">
      <c r="A26" s="40" t="s">
        <v>80</v>
      </c>
      <c r="B26" s="76" t="s">
        <v>102</v>
      </c>
      <c r="C26" s="103">
        <v>6000</v>
      </c>
      <c r="D26" s="60" t="s">
        <v>26</v>
      </c>
      <c r="E26" s="44"/>
      <c r="F26" s="44"/>
      <c r="G26" s="24"/>
      <c r="H26" s="25"/>
    </row>
    <row r="27" spans="1:8" ht="56.25">
      <c r="A27" s="40" t="s">
        <v>81</v>
      </c>
      <c r="B27" s="75" t="s">
        <v>103</v>
      </c>
      <c r="C27" s="81">
        <v>12000</v>
      </c>
      <c r="D27" s="60" t="s">
        <v>26</v>
      </c>
      <c r="E27" s="44"/>
      <c r="F27" s="44"/>
      <c r="G27" s="24"/>
      <c r="H27" s="25"/>
    </row>
    <row r="28" spans="1:8" ht="56.25">
      <c r="A28" s="40" t="s">
        <v>82</v>
      </c>
      <c r="B28" s="76" t="s">
        <v>104</v>
      </c>
      <c r="C28" s="81">
        <v>8000</v>
      </c>
      <c r="D28" s="60" t="s">
        <v>26</v>
      </c>
      <c r="E28" s="44"/>
      <c r="F28" s="44"/>
      <c r="G28" s="24"/>
      <c r="H28" s="25"/>
    </row>
    <row r="29" spans="1:8" ht="56.25">
      <c r="A29" s="40" t="s">
        <v>83</v>
      </c>
      <c r="B29" s="77" t="s">
        <v>105</v>
      </c>
      <c r="C29" s="74">
        <v>2000</v>
      </c>
      <c r="D29" s="60" t="s">
        <v>26</v>
      </c>
      <c r="E29" s="44"/>
      <c r="F29" s="44"/>
      <c r="G29" s="24"/>
      <c r="H29" s="25"/>
    </row>
    <row r="30" spans="1:8" ht="56.25">
      <c r="A30" s="40" t="s">
        <v>84</v>
      </c>
      <c r="B30" s="77" t="s">
        <v>106</v>
      </c>
      <c r="C30" s="74">
        <v>2000</v>
      </c>
      <c r="D30" s="60" t="s">
        <v>26</v>
      </c>
      <c r="E30" s="44"/>
      <c r="F30" s="44"/>
      <c r="G30" s="24"/>
      <c r="H30" s="25"/>
    </row>
    <row r="31" spans="1:8" ht="56.25">
      <c r="A31" s="40" t="s">
        <v>85</v>
      </c>
      <c r="B31" s="77" t="s">
        <v>107</v>
      </c>
      <c r="C31" s="74">
        <v>1000</v>
      </c>
      <c r="D31" s="60" t="s">
        <v>26</v>
      </c>
      <c r="E31" s="44"/>
      <c r="F31" s="44"/>
      <c r="G31" s="24"/>
      <c r="H31" s="25"/>
    </row>
    <row r="32" spans="1:8" ht="56.25">
      <c r="A32" s="40" t="s">
        <v>86</v>
      </c>
      <c r="B32" s="77" t="s">
        <v>108</v>
      </c>
      <c r="C32" s="74">
        <v>2000</v>
      </c>
      <c r="D32" s="60" t="s">
        <v>26</v>
      </c>
      <c r="E32" s="44"/>
      <c r="F32" s="44"/>
      <c r="G32" s="24"/>
      <c r="H32" s="25"/>
    </row>
    <row r="33" spans="1:8" ht="37.5">
      <c r="A33" s="40" t="s">
        <v>87</v>
      </c>
      <c r="B33" s="77" t="s">
        <v>109</v>
      </c>
      <c r="C33" s="74">
        <v>2400</v>
      </c>
      <c r="D33" s="60" t="s">
        <v>26</v>
      </c>
      <c r="E33" s="44"/>
      <c r="F33" s="44"/>
      <c r="G33" s="24"/>
      <c r="H33" s="25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2"/>
  <sheetViews>
    <sheetView showGridLines="0" view="pageLayout" zoomScale="85" zoomScaleNormal="85" zoomScalePageLayoutView="85" workbookViewId="0" topLeftCell="A2">
      <selection activeCell="E25" sqref="E25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7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SUM(H12:H12)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70" customFormat="1" ht="56.25" customHeight="1">
      <c r="A12" s="61" t="s">
        <v>2</v>
      </c>
      <c r="B12" s="77" t="s">
        <v>110</v>
      </c>
      <c r="C12" s="59">
        <v>200</v>
      </c>
      <c r="D12" s="60" t="s">
        <v>111</v>
      </c>
      <c r="E12" s="63"/>
      <c r="F12" s="63"/>
      <c r="G12" s="64"/>
      <c r="H12" s="65">
        <f>ROUND(C12,2)*ROUND(G12,2)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33"/>
  <sheetViews>
    <sheetView showGridLines="0" zoomScale="64" zoomScaleNormal="64" zoomScalePageLayoutView="80" workbookViewId="0" topLeftCell="A1">
      <selection activeCell="Q15" sqref="Q15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8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SUM(H12:H16)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30">
      <c r="A12" s="40" t="s">
        <v>2</v>
      </c>
      <c r="B12" s="78" t="s">
        <v>112</v>
      </c>
      <c r="C12" s="59">
        <v>15</v>
      </c>
      <c r="D12" s="60" t="s">
        <v>117</v>
      </c>
      <c r="E12" s="44"/>
      <c r="F12" s="44"/>
      <c r="G12" s="24"/>
      <c r="H12" s="65">
        <f>ROUND(C12,2)*ROUND(G12,2)</f>
        <v>0</v>
      </c>
    </row>
    <row r="13" spans="1:8" ht="30">
      <c r="A13" s="40" t="s">
        <v>3</v>
      </c>
      <c r="B13" s="78" t="s">
        <v>113</v>
      </c>
      <c r="C13" s="59">
        <v>40</v>
      </c>
      <c r="D13" s="60" t="s">
        <v>117</v>
      </c>
      <c r="E13" s="44"/>
      <c r="F13" s="44"/>
      <c r="G13" s="24"/>
      <c r="H13" s="65">
        <f>ROUND(C13,2)*ROUND(G13,2)</f>
        <v>0</v>
      </c>
    </row>
    <row r="14" spans="1:8" ht="30">
      <c r="A14" s="40" t="s">
        <v>4</v>
      </c>
      <c r="B14" s="78" t="s">
        <v>114</v>
      </c>
      <c r="C14" s="59">
        <v>45</v>
      </c>
      <c r="D14" s="60" t="s">
        <v>117</v>
      </c>
      <c r="E14" s="44"/>
      <c r="F14" s="44"/>
      <c r="G14" s="24"/>
      <c r="H14" s="65">
        <f>ROUND(C14,2)*ROUND(G14,2)</f>
        <v>0</v>
      </c>
    </row>
    <row r="15" spans="1:8" ht="30">
      <c r="A15" s="40" t="s">
        <v>5</v>
      </c>
      <c r="B15" s="78" t="s">
        <v>115</v>
      </c>
      <c r="C15" s="59">
        <v>30</v>
      </c>
      <c r="D15" s="60" t="s">
        <v>117</v>
      </c>
      <c r="E15" s="44"/>
      <c r="F15" s="44"/>
      <c r="G15" s="24"/>
      <c r="H15" s="65">
        <f>ROUND(C15,2)*ROUND(G15,2)</f>
        <v>0</v>
      </c>
    </row>
    <row r="16" spans="1:8" ht="43.5" customHeight="1">
      <c r="A16" s="40" t="s">
        <v>21</v>
      </c>
      <c r="B16" s="78" t="s">
        <v>116</v>
      </c>
      <c r="C16" s="59">
        <v>30</v>
      </c>
      <c r="D16" s="60" t="s">
        <v>117</v>
      </c>
      <c r="E16" s="44"/>
      <c r="F16" s="44"/>
      <c r="G16" s="24"/>
      <c r="H16" s="65">
        <f>ROUND(C16,2)*ROUND(G16,2)</f>
        <v>0</v>
      </c>
    </row>
    <row r="33" ht="15">
      <c r="G33" s="14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2015-07-16T06:50:19Z</cp:lastPrinted>
  <dcterms:created xsi:type="dcterms:W3CDTF">2003-05-16T10:10:29Z</dcterms:created>
  <dcterms:modified xsi:type="dcterms:W3CDTF">2018-07-30T11:07:16Z</dcterms:modified>
  <cp:category/>
  <cp:version/>
  <cp:contentType/>
  <cp:contentStatus/>
</cp:coreProperties>
</file>