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00" windowHeight="9870" tabRatio="958" activeTab="7"/>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s>
  <definedNames>
    <definedName name="_xlnm.Print_Area" localSheetId="1">'część (1)'!$A$1:$H$8</definedName>
    <definedName name="_xlnm.Print_Area" localSheetId="13">'część (13)'!$A$1:$H$14</definedName>
    <definedName name="_xlnm.Print_Area" localSheetId="15">'część (15)'!$A$1:$H$7</definedName>
    <definedName name="_xlnm.Print_Area" localSheetId="17">'część (17)'!$A$1:$H$7</definedName>
    <definedName name="_xlnm.Print_Area" localSheetId="19">'część (19)'!$A$1:$H$7</definedName>
    <definedName name="_xlnm.Print_Area" localSheetId="2">'część (2)'!$A$1:$H$15</definedName>
    <definedName name="_xlnm.Print_Area" localSheetId="9">'część (9)'!$A$1:$H$7</definedName>
    <definedName name="_xlnm.Print_Area" localSheetId="0">'Formularz oferty'!$A$1:$D$65</definedName>
  </definedNames>
  <calcPr fullCalcOnLoad="1"/>
</workbook>
</file>

<file path=xl/sharedStrings.xml><?xml version="1.0" encoding="utf-8"?>
<sst xmlns="http://schemas.openxmlformats.org/spreadsheetml/2006/main" count="391" uniqueCount="126">
  <si>
    <t>Część nr:</t>
  </si>
  <si>
    <t>Nr</t>
  </si>
  <si>
    <t>Ilość</t>
  </si>
  <si>
    <t>Jednostka</t>
  </si>
  <si>
    <t>Numer katalogowy</t>
  </si>
  <si>
    <t>Opis przedmiotu zamówienia</t>
  </si>
  <si>
    <t>Nazwa handlowa
Producent</t>
  </si>
  <si>
    <t>załącznik nr 1a do specyfikacji</t>
  </si>
  <si>
    <t>Cena jednostkowa brutto</t>
  </si>
  <si>
    <t>szt.</t>
  </si>
  <si>
    <t>Cena brutto</t>
  </si>
  <si>
    <t>Krótka całkowicie rozłamywana igła dożylna służąca do wprowadzania wkłuć centralnych o rozmiarze 2Fr, zakładanych z obwodu. Rozmiar igły 20Gx0,9 dł. 25 mm (do zestawów do cewnikowania żyl centralnych)</t>
  </si>
  <si>
    <t>Prześcieradło wykonane z flaneli, kolorowe, zakończone gumką 80x100cm (+/-5%).</t>
  </si>
  <si>
    <t>Pieluchy tetrowe.</t>
  </si>
  <si>
    <t xml:space="preserve">Beciki - rożki - wiązane, wykonane ze 100% bawełny, kolorowe, bez usztywnień. </t>
  </si>
  <si>
    <t>Body z długimi rękawkami, zapinane na ramieniu na guziki, kolorowe, wykonane ze 100% bawełny. Rozm. 52, 56, 62</t>
  </si>
  <si>
    <t xml:space="preserve">Czapeczki noworodkowe, nie wiązane, wykonane ze 100% bawełny. </t>
  </si>
  <si>
    <t xml:space="preserve">Rękawiczki niemowlęce jednopalczaste wykonane ze 100% bawełny. </t>
  </si>
  <si>
    <t>par</t>
  </si>
  <si>
    <t>Cewnik dopępowinowy z centralnym otworem i kontr. RTG posiadający podziałkę co 1 cm, znacznik RTG na całej długości, wykonany z poliuretanu rozmiar 2,5</t>
  </si>
  <si>
    <t>Cewnik dopępowinowy z centralnym otworem i kontr. RTG posiadający podzialke co 1 cm, znacznik RTG na całej długości, wykonany z poliuretanu rozmiar 3,5</t>
  </si>
  <si>
    <t>Cewnik dopępowinowy z centralnym otworem i kontr. RTG posiadający podzialke co 1 cm, znacznik RTG na całej długości, wykonany z poliuretanu rozmiar 4,0</t>
  </si>
  <si>
    <t>Jednopacjentowe czujniki temperatury skóry pacjenta dedykowane do posiadanych inkubatorów Giraffe</t>
  </si>
  <si>
    <t>Filtr bakteriobójczy i wyciszający kompatybilny z układem oddechowym do posiadanej aparaturą (Infant Flow CPAP, NCPAP, SIPAP)</t>
  </si>
  <si>
    <t>Brzuszny czujnik oddechowy pracujący na zasadzie posiadanej kapsuły GRESBY kompatybilny z posiadana aparaturą (Infant Flow CPAP, NCPAP, SIPAP)</t>
  </si>
  <si>
    <t>Czujnik przepływu jednorazowego użytku noworodkowy kompatybilny z posiadanym respiratorem AVEA firmy Viasys.</t>
  </si>
  <si>
    <t>Czujnik przepływu wielorazowego użytku noworodkowy kompatybilny z posiadanym respiratorem AVEA firmy Viasys.</t>
  </si>
  <si>
    <t>Filtr wydechowy do posiadanego respiratora AVEA (Dutchmed)</t>
  </si>
  <si>
    <t>kpl</t>
  </si>
  <si>
    <t>Zestaw do pobierania wydzieliny z drzewa oskrzelowego w systemie zamkniętym dla noworodków</t>
  </si>
  <si>
    <t>Załącznik nr 1 do specyfikacji</t>
  </si>
  <si>
    <t>FORMULARZ OFERTY</t>
  </si>
  <si>
    <t>Numer sprawy</t>
  </si>
  <si>
    <t>Nazwa zamówienia</t>
  </si>
  <si>
    <t>adres (siedziba) Wykonawcy:</t>
  </si>
  <si>
    <t>województwo:</t>
  </si>
  <si>
    <t>NIP</t>
  </si>
  <si>
    <t>REGON</t>
  </si>
  <si>
    <t>osoba do kontaktu</t>
  </si>
  <si>
    <t>telefon</t>
  </si>
  <si>
    <t>faks</t>
  </si>
  <si>
    <t>email</t>
  </si>
  <si>
    <t>Oferujemy wykonanie przedmiotu zamówienia za cenę:</t>
  </si>
  <si>
    <t>Numer części</t>
  </si>
  <si>
    <t>Cena brutto:</t>
  </si>
  <si>
    <t>część 1</t>
  </si>
  <si>
    <t>część 2</t>
  </si>
  <si>
    <t>część 3</t>
  </si>
  <si>
    <t>część 4</t>
  </si>
  <si>
    <t>część 5</t>
  </si>
  <si>
    <t>część 6</t>
  </si>
  <si>
    <t>część 7</t>
  </si>
  <si>
    <t>część 8</t>
  </si>
  <si>
    <t>część 9</t>
  </si>
  <si>
    <t>1.</t>
  </si>
  <si>
    <t>Oświadczamy, że termin płatności wynosi 60 dni.</t>
  </si>
  <si>
    <t>2.</t>
  </si>
  <si>
    <t>Oświadczamy, że zamówienie będziemy wykonywać do czasu wyczerpania ilości asortymentu określonego w załączniku nr 1a do specyfikacji, jednak nie dłużej niż przez 24 miesiace od dnia zawarcia umowy.</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</si>
  <si>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</si>
  <si>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</si>
  <si>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</si>
  <si>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</si>
  <si>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</si>
  <si>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</si>
  <si>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</si>
  <si>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</si>
  <si>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</si>
  <si>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</si>
  <si>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</si>
  <si>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</si>
  <si>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</si>
  <si>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</si>
  <si>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</si>
  <si>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</si>
  <si>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</si>
  <si>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część 10</t>
  </si>
  <si>
    <t>część 11</t>
  </si>
  <si>
    <t>część 12</t>
  </si>
  <si>
    <t>część 13</t>
  </si>
  <si>
    <t>część 14</t>
  </si>
  <si>
    <t>część 15</t>
  </si>
  <si>
    <t>część 16</t>
  </si>
  <si>
    <t>część 17</t>
  </si>
  <si>
    <t>część 18</t>
  </si>
  <si>
    <t>część 19</t>
  </si>
  <si>
    <r>
      <t xml:space="preserve">Oświadczamy, że zamierzamy powierzyć następujące części zamówienia podwykonawcom i jednocześnie podajemy nazwy (firmy) podwykonawców*:  
Część zamówienia: .....................................................................................................................................
Nazwa (firma) podwykonawcy: ................................................................................................................
</t>
    </r>
    <r>
      <rPr>
        <i/>
        <sz val="12"/>
        <rFont val="Garamond"/>
        <family val="1"/>
      </rPr>
      <t>*Jeżeli wykonawca nie poda tych informacji to Zamawiający przyjmie, że wykonawca nie zamierza powierzać żadnej części zamówienia podwykonawcy</t>
    </r>
  </si>
  <si>
    <t>Dostawa materiałów neonatologicznych</t>
  </si>
  <si>
    <t>DFP.271.51.2018.EP</t>
  </si>
  <si>
    <t>ARKUSZ CENOWY</t>
  </si>
  <si>
    <t>Kaftaniki zapinane na guziki, kolorowe, wykonane ze 100% bawełny. Rozm. 52, 56, 62</t>
  </si>
  <si>
    <t>Jednorazowe układy oddechowe system IF do
nieinwazyjnego wspomagania oddychania noworodków
technika nCPAP i SIPAP, przeznaczone do stosowania w okresie 14 dni 
 - śr. wew. rur 10 mm
- zabezpieczenie antybakteryjne oparte na działaniu jonów srebra
W skład zestawu wchodzi:
- odcinek wdechowy podgrzewany 1,2-1,5 m,
- odcinek pomiarowy
- dren proksymalny 2,0 - 2,2 m 
- odcinek łączacy nawilżacz z respiratorem 0,5-0,6m
- odcinek wydechowy niepodgrzewany 0,45-0,6 m
- zestaw łaczników</t>
  </si>
  <si>
    <t>Filtr powietrza do posiadanego inkubatora zamkniętego Atom 2100. Kompatybilny z posiadanym inkubatorem Atom 2100</t>
  </si>
  <si>
    <t>Załącznik nr 1a do specyfikacji</t>
  </si>
  <si>
    <t>Kocyk niemowlęcy, ciepły, kolorowy, wykonany z 50% poliestru i 50% bawełny składający się z mikrowłókienek umożliwiających przenikanie powietrza. 80x70cm (+/-5%)</t>
  </si>
  <si>
    <t>Śpiochy zapinane na guziki, kolorowe, wykonane ze 100% bawełny, zapinane na ramionach. Rozm. 52, 56, 62</t>
  </si>
  <si>
    <t>Układ oddechowy jednorazowego użytku do posiadanego aparatu do resuscytacji NEOPUFF oraz Baby PUFF.
Ramię wdechowe niepodgrzewane, długość linii wdechowej min. 120 cm, na końcu układu musi znajdować się zastawka PEEP, kapturek zabezpieczający do testowania układu i ochrony przed zakażeniem. Wejście do zastawki o parametrach: 15 mm średnica wewnętrzna, 19mm średnica zewnętrzna.
Układ ze złączką T przeznaczony jest do zapewnienia odpowiednich wartości ciśnienia PEEP i PIP podczas resuscytacji niemowląt przy prędkości przepływu w zakresie 5-15 L/min. Układ przeznaczony jest do podłączenia do resuscytatora dla niemowląt F&amp;P Neopuff™ oraz Baby Puff.
· Podłączenie urządzenia: końcówka żeńska 10 mm
· Podłączenie złączki T: końcówka żeńska 15 mm (złącze stożkowe)
· Nie zawierający lateksu oraz DEHP</t>
  </si>
  <si>
    <t>Mocowanie paskowe do mocowania zaczepu z generatorem na głowie noworodka; wykonane w kształcie litery T z bardzo elastycznego materiału pozbawionego lateksu od części potylicznej podstawy mocowania odchodzą 3 ramiona oznaczone numerami 1, 2 i 3, służące do prawidłowgo jej zapiecia, końcówki zapinane na rzepy - część potyliczna wykonanna ze specjalnego materiału przeciwodleżynowego, dostępne 6 rozmiarów</t>
  </si>
  <si>
    <t xml:space="preserve">Maseczka nosowa-wykonana z silikonu łącząca generator z noworodkiem o rozmiarach: XS, S, M, L </t>
  </si>
  <si>
    <t>Generator LP dwukanałowy (każdy kanał posiada 2 dysze przyspieszające przepływ gazów do komory nosowej) oraz koncówki donosowe (3 szt.)</t>
  </si>
  <si>
    <t>Układ oddechowy przeznaczony do aparatu do nieinwazyjnego wspomagania oddychania metodą wysokich przepływów. Wbudowany w układ system nawilżania gazów oddechowych zabezpieczający przed transportem bakterii i grzybów. Jednorazowy układ pacjenta zawiera: - kasetę nawilżającą z automatycznym pobieraniem wody, - membranowy parownik medyczny z włókami o średnicy 0,005 mikrona, - przewód doprowadzającym gazy oddechowe do pacjenta o długości min. 210 cm, wyposażonym w płaszcz wodny (rura w rurze) zapewniający eliminację skraplania się pary wodnej w układzie pacjenta. Trójkanałowa konstrukcja przewodu pacjenta doprowadzającego gazy oddechowe, składająca się z: - wewnętrznego kanału (przez który przepływa ogrzany i nawilżony gaz oddechowy), - dwa zewnętrzne kanały, przez które przepływa w układzie zamkniętym, ogrzana woda utrzymująca temperaturę gazów oddechowych i minimalizująca kondensację pary wodnej. - dwa zewnętrzne kanały, przez które przepływa w układzie zamkniętym, ogrzana woda utrzymująca temperaturę gazów oddechowych i minimalizująca kondensację pary wodnej. Układ dedykowany dla przepływów w zakresie 1-8 L/min, współpracujący z aparatem wyposażonym w systemem automatycznego ograniczenia zakresu przepływów, uniemożliwiający nastawę powyżej opisanego progu przepływu. Czas użycia oferowanego układu jednorazowego użytku min. 30 dni u jednego pacjenta</t>
  </si>
  <si>
    <t>9.</t>
  </si>
  <si>
    <r>
      <t xml:space="preserve">Oświadczamy, że wybór naszej oferty BĘDZIE / NIE BĘDZIE </t>
    </r>
    <r>
      <rPr>
        <i/>
        <sz val="12"/>
        <rFont val="Garamond"/>
        <family val="1"/>
      </rPr>
      <t>(niepotrzebne skreślić)</t>
    </r>
    <r>
      <rPr>
        <sz val="12"/>
        <rFont val="Garamond"/>
        <family val="1"/>
      </rPr>
      <t xml:space="preserve"> prowadzić do powstania u Zamawiającego obowiązku podatkowego zgodnie z przepisami o podatku od towarów i usług. Wraz ze złożonym oświadczeniem, podajemy nazwę (rodzaj) </t>
    </r>
    <r>
      <rPr>
        <sz val="12"/>
        <color indexed="8"/>
        <rFont val="Garamond"/>
        <family val="1"/>
      </rPr>
      <t>towaru lub usługi, których dostawa lub świadczenie będzie prowadzić do jego powstania</t>
    </r>
    <r>
      <rPr>
        <sz val="12"/>
        <rFont val="Garamond"/>
        <family val="1"/>
      </rPr>
      <t xml:space="preserve"> tj. ………………………... .…………….………...………, oraz w pkt. 1 wskazujemy jego wartość bez kwoty podatku VAT. 
(UWAGA! - brak skreśleń i oświadczenia w tym zakresie ze strony Wykonawcy oznacza, że oferta Wykonawcy składającego ofertę nie będzie prowadzić do powstania u Zamawiającego obowiązku podatkowego.)</t>
    </r>
  </si>
  <si>
    <t>Czapeczka - wykonana z bawełny wyposażona w trzy zapięcia na rzepy do mocowania węży. Wielkość czapeczki oznaczona kolorem w sposób trwały. Czapeczka jest znamienna tym że można ją rozwiązać bez zdejmowania uzyskując tym dostęp do ciemiączka. Dostępna w 10 rozmiarach</t>
  </si>
  <si>
    <t>Kaniule nosowe przeznaczone do oferowanego układu pacjenta w 7 różnych rozmiarach (4 szt. – rozmiar do wyboru) Kaniula  nosowa przeznaczona do oferowanego układu pacjenta z jedną końcówką donosową. Umożliwia skuteczną terapię, w przypadku zbyt wąskiej wewnętrznej średnicy nozdrzy pacjenta. (2 szt.) Konstrukcja kaniul nie powodująca zmiany kształtu oraz średnicy końcówek donosowych. Oferowane kaniule nosowe nie wymagają specjalnego podłączenia do pacjenta, zapewniające pracę w systemie otwartym tj. dużej nieszczelności (wypełnienie ok. 50% średnicy wewnętrznej każdego z nozdrzy), zapobiegającym uszkodzeniom skóry oraz pełną swobodę podczas jedzenia, mówienia i snu.</t>
  </si>
  <si>
    <t>Sztywny przezroczysty, pojemnik jednorazowego użytku, bezwkładowy, o poj.max 0,8l do gromadzenia płynów i wydzieliny, kompatybilny z zamocowanymi uchwytami w oddziale. (pasujące pojemniki maja kształt zwężającego sięku dołowi kielicha- górna krawędź średnica od 14 cm do 15 cm, dolna 7,5 - 8 cm, wysokość od 14 cm do 15 cm bez pokrywy ).</t>
  </si>
  <si>
    <t>Ustny cewnik do stosowania celem dotchawiczego podawania leku Curosurf®, metodą nieinwazyjną
Długość robocza 130 mm i średnica
zewnętrzną 1,7 mm (co odpowiada rozmiarowi 5 F), przez ktorą podawany jest lek Curosurf®.
Na proksymalnym końcu cewnika - złącze luer.
Na zewnętrznej powierzchni trzonu cewnika muszą być znaczniki, które uwidaczniają głębokość
wprowadzenia wyrobu w trakcie posługiwania się nim.</t>
  </si>
  <si>
    <t>Fasolka / poduszka ułatwiająca karmienie piersią. Wykonana z płótna bawełnianego z wypełnieniem  atestowanym,  poliestrowym (cienkie włókna uformowane w kuleczki o średnicy ok. 0,5 cm - włókna wypełnienia z  kanałem powietrznym i dodatkowo ze skrętami karbikowane, co ma zapewnić przestrzenność granulatu, puszystość i sprężystość) oraz bawełnianej, zdejmowanej, poszewki z materiału zbliżonego fakturą do grubego płótna bawełnianego (a nawet dżinsu), zapinana na zamek.
Tkaniny wykorzystane do produkcji poduszek -  100% bawełna. Atest Oeko-Tex Standard 100.
Tkanina wykorzystana do produkcji poszewek – 100% bawełna. Atest Oeko-Tex Standard 100.
Każda Fasolka opakowana indywidualnie w pokrowiec zewnętrzny, zapinany na suwak, aby poduszkę można łatwo i bezpiecznie przewieźć lub przechować.  
Skład: 100% bawełny
Wypełnienie: najwyższej jakości poliestrowe wypełnienie spełniające normy Oeko-Tex Standard
Rozmiar: 36x16x54cm, długość zamka na ścianie poszewki 48 cm (+/- 3 cm)
Obwód poduszki w poszewce liczona w środkowej części  - 52-55 cm (+/- 3 cm)
Obwód poduszki liczony po obwodzie szwu środkowego – 200 cm (+/- 3 cm)</t>
  </si>
  <si>
    <t>Poszewki bawełniane (100%) pasujące na poduszki / fasolki z poprzedniej pozycji, zapinane na zamek
Poszewka wykonana z bawełny z atestem spełniającym normy Oeko-Tex Standard
Rozmiar: 36x16x54cm , długość zamka na ścianie poszewki 48 cm (+/- 3 cm)
Obwód poduszki w poszewce liczona w środkowej części  - 52-55 cm (+/- 3 cm)
Obwód poduszki liczony po obwodzie szwu środkowego – 200 cm (+/- 3 cm)</t>
  </si>
  <si>
    <t>Jednorazowy układ oddechowy dla noworodków do posiadanych respiratorów Leoni Plus   
Pojedynczy zestaw układu oddechowego powinien posiadać: 
Gałąź wdechowa o długości 120 cm (+/- 10 cm) i układem ogrzewania gazów oddechowych na całej długości włącznie z przyłączem filtra generatora HFO
Rura wydechowa wyposażona w uchwyty na przewód do pomiaru ciśnienia oraz przewód czujnika przepływu
Rura z dwoma portami czujnika temperatury
Przewód do pomiaru ciśnienia w drogach oddechowych na poziomie złączki Y
Złączka Y z zatyczką do zamknięcia króćca przewodu do pomiaru ciśnienia w drogach oddechowych.
Zawór jednokierunkowy gałęzi wdechowej
Rura łącząca port wdechowy respiratora z komorą nawilżacza
Komora kompatybilna z nawilżaczem Airicon nawilżacza z funkcją automatycznego uzupełniania 
Zwężka 22/11
Trójnik</t>
  </si>
  <si>
    <t>Dren jednorazowego użytku do systemu STV 5 mm x 1,8 m (+/- 5%)</t>
  </si>
  <si>
    <t>Pojemnik do precyzyjnego pomiaru diurezy 150 ml (+/- 5ml) z zaworem antyrefluksyjnym, pojemność 150 ml (+/- 5ml), zawór spustowy, port do pobierania świeżych próbek ( na zewnątrz pojemnika), zawór antyrefluksyjny, małokalibrowy dren, połączenie ze złączką typu Luer-Lock, uniwersalny wieszak oraz klamerka, sterylny, kompatybilny z cewnikiem Foley</t>
  </si>
  <si>
    <t>Nazwa Wykonawcy:</t>
  </si>
  <si>
    <t>Czapeczka z miękkiej flizeliny obw. od 34 cm do 35 cm dla noworodków z odwijanym mankietem, umożliwiającym regulacje do główki dziecka</t>
  </si>
  <si>
    <t>Rurka intubacyjna z cewnikiem do podaży surfaktanu posiadajaca podziałkę co 1 cm oraz wykonana z przeźroczystego materiału (nie pcv), znacznik RTG na całej dlugości, z otworem Murph'yego lub bez, rozmiar 2,0 do 3,5</t>
  </si>
  <si>
    <r>
      <t xml:space="preserve">System do otwierania fiolek z lekami o średnicy 13-14mm zawierający port bezigłowy pozwalający na wielokrotne użycie  z zachowaniem jałowości, posiadający wbudowany w obudowę mechanizm sprężynowy zapewniający po użyciu automatyczne, szczelne zamknięcie membrany (zapewnia szczelność przed, w czasie i po użyciu), nieprzeźroczysty, zapobiegający cofaniu się, możliwość stosowania 7 dni lub 360, możliwość pracy z końcówką luer slip.
</t>
    </r>
    <r>
      <rPr>
        <sz val="12"/>
        <color indexed="16"/>
        <rFont val="Garamond"/>
        <family val="1"/>
      </rPr>
      <t>Zamawiający dopuszcza system systemu do otwierania fiolek z lekami o następujących parametrach: System do otwierania fiolek z lekami o średnicy 13 mm zawierający port bezigłowy i pozwalający na wielokrotne użycie z zachowaniem jałowości, żywotność min. 100 użyć, obudowa przeźroczysta, membrana jednorodna, wykonana z wytrzymałego na odkształcenia silikonu, nie zawierająca metalu oraz lateksu, powierzchnia membrany od strony zaworu wejściowego typu żeński Luer lock płaska – zapewniająca prosty sposób czyszczenia i odkażania (przez przetarcie wacikiem ze środkiem dezynfekującym), membrana szczelnie zamykająca się: zapewniająca szczelność przed, w czasie i po użyciu wytrzymałość na ciśnienie wewnątrz portu: nadciśnienie powyżej 30 psi oraz podciśnienie minimum -12,5 psi, sterylny, przystosowany do pracy z końcówkami luer lock, możliwość pracy z końcówkami luer slip.</t>
    </r>
  </si>
  <si>
    <r>
      <t xml:space="preserve">System do otwierania fiolek z lekami o średnicy 20mm zawierający port bezigłowy pozwalający na wielokrotne użycie  z zachowaniem jałowości, posiadający wbudowany w obudowę mechanizm sprężynowy zapewniający po użyciu automatyczne, szczelne zamknięcie membrany (zapewnia szczelność przed, w czasie i po użyciu),nieprzeźroczysty, zapobiegający cofaniu się, możliwość stosowania 7 dni lub 360, możliwość pracy z końcówką luer.
</t>
    </r>
    <r>
      <rPr>
        <sz val="12"/>
        <color indexed="16"/>
        <rFont val="Garamond"/>
        <family val="1"/>
      </rPr>
      <t>Zamawiający dopuszcza system systemu do otwierania fiolek z lekami o następujących parametrach: system do otwierania fiolek z lekami o średnicy 20 mm zawierający port bezigłowy i pozwalający na wielokrotne użycie z zachowaniem jałowości, żywotność min. 100 użyć, obudowa przeźroczysta, nie zawierający metalu oraz lateksu, membrana jednorodna, wykonana z wytrzymałego na odkształcenia silikonu, powierzchnia membrany od strony zaworu wejściowego typu żeński Luer lock płaska – zapewniająca prosty sposób czyszczenia i odkażania (przez przetarcie wacikiem ze środkiem dezynfekującym), membrana szczelnie zamykająca się: zapewniająca szczelność przed, w czasie i po użyciu, wytrzymałość na ciśnienie wewnątrz portu: nadciśnienie powyżej 30 psi oraz podciśnienie minimum -12,5 psi, sterylny, przystosowany do pracy z końcówką luer lock, możliwość pracy z końcówką luer slip.</t>
    </r>
  </si>
  <si>
    <r>
      <t>System do pobierania płynów infuzyjnych  z worków zawierający system bezigłowy, posiadający wbudowany w obudowę mechanizm sprężynowy zapewniający po użyciu automatyczne, szczelne zamknięcie membrany (zapewnia szczelność przed, w czasie i po użyciu), nieprzeźroczysty, zapobiega cofaniu się krwi i leków do drenu, daje optymalną dezynfekcję silikonowej membrany, jednorazowego użytku, jałowy, minimalna objętość własna 0,02 ml. Do stosowania prze 7 dni lub 360 aktywacji, możliwość pracy z końcówką luer.</t>
    </r>
    <r>
      <rPr>
        <sz val="12"/>
        <color indexed="16"/>
        <rFont val="Garamond"/>
        <family val="1"/>
      </rPr>
      <t xml:space="preserve">
Zamawiający dopuszcza do pobierania płynów infuzyjnych z worków o następujących parametrach: system do pobierania płynów infuzyjnych z worków zawierający port bezigłowy i pozwalający na wielokrotne użycie z zachowaniem jałowości, żywotność min. 100 użyć, obudowa przeźroczysta, nie zawierający metalu oraz lateksu, membrana jednorodna, wykonana z wytrzymałego na odkształcenie silikonu, powierzchnia membrany od strony zaworu wejściowego typu żeński Luer lock płaska – zapewniająca prosty sposób czyszczenia i odkażania (przez przetarcie wacikiem ze środkiem dezynfekującym), membrana szczelnie zamykająca się: zapewniająca szczelność przed, w czasie i po użyciu wytrzymałość na ciśnienie wewnątrz portu: nadciśnienie powyżej 30 psi oraz podciśnienie minimum -12,5 psi, sterylny, przystosowany do pracy z końcówkami luer lock, możliwość pracy z końcówkami luer slip</t>
    </r>
  </si>
  <si>
    <r>
      <t xml:space="preserve">Filtr antybakteryjny do krystaloidów neonatologiczny do przetoczeń zatrzymujący bakterie, drożdże, grzyby i cząsteczki nieorganiczne, endotoksyny i inne mikroorganizmy, samoodpowietrzający, bardzo mała objętość wypełnienia, zintegrowany z dwoma drenami, przeznaczony 96 godzinnego stosowania, objętość filtra nie większa niż 0,4ml (+/- 0,1 ml), sterylny, pakowany pojedynczo w opakowanie folia-papier, zakończony po obu stronach krótkimi przedłużkami o dł.6-12cm zakończonymi łącznikami luer-lock (męskim i żeńskim), z koreczkami ochronnymi, w celu bezpiecznego i wygodnego włączenia filtra w tor infuzyjny, łącznik luer-lock wyposażone w skrzydełka pozwalające na pewne łączenie/odłączanie filtra od innych elementów toru infuzyjnego, membrama 0,2um
Zamawiający dopuszcza:
-   filtry posiadający dreny o długościach 10 cm oraz 5 cm (przed i za filtrem)
-   neonatologiczny filtr antybakteryjny do przetoczeń zatrzymujący drożdże, bakterie, grzyby i cząsteczki nieorganiczne, endotoksyny i inne mikroorganizmy, posiadający odpowietrznik na linii, bez lateksu, wolny od ftalanów, nie zawierający PCV, wytrzymałość na ciśnienie 6 bar, do 96-godzinnego stosowania, pakowany pojedynczo w opakowanie papier-folia, zakończony po obu stronach przedłużkami wykonanymi z poliuretanu o długości 5-10 cm z koreczkami ochronnymi. Cały system przezroczysty pozwalający na optyczną kontrolę przepływu, wyposażone w przezroczyste łączniki  luer-lock.
- filtr o objętości 0,9ml oraz przedłużkami 5-10cm
</t>
    </r>
    <r>
      <rPr>
        <sz val="12"/>
        <color indexed="16"/>
        <rFont val="Garamond"/>
        <family val="1"/>
      </rPr>
      <t xml:space="preserve">Zamawiający dopuszcza filtra z przedłużkami, o długości 50 cm. </t>
    </r>
    <r>
      <rPr>
        <sz val="12"/>
        <rFont val="Garamond"/>
        <family val="1"/>
      </rPr>
      <t xml:space="preserve">
</t>
    </r>
  </si>
  <si>
    <r>
      <t xml:space="preserve">System bezigłowy, posiadający wbudowany w obudowę mechanizm sprężynowy zapewniający po użyciu automatyczne, szczelne zamknięcie membrany (zapewnia szczelność przed, w czasie i po użyciu), nieprzeźroczysty, zapobiega cofaniu się krwi i leków do drenu, daje optymalną dezynfekcję silikonowej membrany, jednorazowego użytku, jałowy, minimalna objętość własna 0,02 ml, z przepływem do 600 ml/min przeznaczony do żył. mogą być używane przez 7 dni lub 360 użyć, wolny od latexu, możliwość stosowania z lipidami, cytostatykami i lekami nowej generacji. możliwość pracy z końcówką luer. Pakowany w sztywny aplikator plastikowy chroniący przez zanieczyszczeniami – sterylny
</t>
    </r>
    <r>
      <rPr>
        <sz val="12"/>
        <color indexed="10"/>
        <rFont val="Garamond"/>
        <family val="1"/>
      </rPr>
      <t xml:space="preserve">Zamawiający dopuszcza przeźroczysty, bezigłowy zawór dostępu żylnego z silikonową membraną wewnętrzną, która nie wystaje poza obręb koreczka, co wpływa na lepszą aseptykę pracy, bez mechanizmu sprężynowego (optymalny bardziej niż zawory mechaniczne, które powodują większą ilość infekcji), o przepływie 18,72 L/h (312 ml/min), wytrzymały na ciśnienie płynu 30 psi (2 bary), na ciśnienie zwrotne 60 psi (4 bary), objętość wypełnienia 0,085 ml, pakowany w sterylnym opakowaniu blister-pack.
</t>
    </r>
    <r>
      <rPr>
        <sz val="12"/>
        <color indexed="16"/>
        <rFont val="Garamond"/>
        <family val="1"/>
      </rPr>
      <t>Zamawiający dopuszcza system bezigłowy o następujących parametrach: zawór bezigłowy, system bezigłowy pozwalający na wielokrotne użycie z zachowaniem jałowości, żywotność 200 użyć, obudowa przeźroczysta, nie zawierający metalu oraz lateksu, membrana jednorodna, wykonana z wytrzymałego na odkształcenie silikonu, powierzchnia membrany od strony zaworu wejściowego typu żeński Luer lock  płaska – zapewniająca prosty sposób czyszczenia i odkażania (przez przetarcie wacikiem ze środkiem dezynfekującym), membrana szczelnie zamykająca się, zapewniająca szczelność przed, w czasie i po użyciu, wytrzymałość na ciśnienie wewnątrz portu: nadciśnienie powyżej 30 psi oraz podciśnienie –12,5 psi, przepływ do 600 ml/min. przystosowany do pracy z końcówkami luer lock, możliwość pracy z końcówkami luer slip, współpracujący z drenami do infuzji, do pomp strzykawkowych i objętościowych oraz z drenami do kroplówek, przedłużaczami, objętość wypełnienia 0,1 ml, możliwość stosowania z lipidami, cytostatykami i lekami nowej generacji, wyposażony w zdejmowalny przed aplikacją  protektor męski umożliwiający podłączenie bez ryzyka skażenia wkłucia, Sterylny, jednorazowy, pakowany pojedynczo. Na każdym opakowaniu nadruk nr serii i daty ważności. Pakowany w papier folię.</t>
    </r>
    <r>
      <rPr>
        <sz val="12"/>
        <color indexed="10"/>
        <rFont val="Garamond"/>
        <family val="1"/>
      </rPr>
      <t xml:space="preserve"> 
</t>
    </r>
    <r>
      <rPr>
        <sz val="12"/>
        <color indexed="62"/>
        <rFont val="Garamond"/>
        <family val="1"/>
      </rPr>
      <t>Zamawiający dopuszcza zamknięty system dostępu naczyniowego w technologii podzielnej membrany silikonowej  zapobiega dostępowi mikroorganizmów z otoczenia zewnętrznego. Prosty  tor przepływu pozwala uzyskać wartości na poziomie 525 ml/min. Objętość wypełnienia wynosi 0,1ml. Przejrzysta obudowa daje możliwość całkowitej widoczności wnętrza oraz pomaga zapewnić skuteczność przepłukiwania. System zamknięty ma zastosowanie w dożylnych wyrobach medycznych spełniających normy ISO, stosowanie w przewlekłej i ciągłej terapii infuzyjnej, podłączanie i odłączanie strzykawek oraz zestawów dożylnych, pobieranie krwi oraz użycie na liniach dotętniczych. Urządzenie niewielkich rozmiarów zwiększa komfort pacjenta dzięki małej i lekkiej budowie. Korek może być  używany do 500 aktywacji.  Nie zawiera lateksu i DEHP. Opakowanie zawiera 50 sztuk z przeliczeniem zamawianej ilości.</t>
    </r>
  </si>
  <si>
    <r>
      <t xml:space="preserve">System bezigłowy, posiadający wbudowany w obudowę mechanizm sprężynowy zapewniający po użyciu automatyczne, szczelne zamknięcie membrany (zapewnia szczelność przed, w czasie i po użyciu), nieprzeźroczysty, zapobiega cofaniu się krwi i leków do drenu, łatwa i optymalną dezynfekcja membrany wykonanej z silikonu wszystkimi stosowanymi środkami w szpitalach, jednorazowego użytku, jałowy, przeznaczony do tętnic, może być używany przez 7 dni lub 100 użyć, wolny od latexu. możliwość pracy z końcówką luer slip, końcówka systemu w kolorze czerwonym dla rozróżnienia lini żylnej, tętniczej.
</t>
    </r>
    <r>
      <rPr>
        <sz val="12"/>
        <color indexed="10"/>
        <rFont val="Garamond"/>
        <family val="1"/>
      </rPr>
      <t xml:space="preserve">Zamawiający dopuszcza produkt Citra-Valve™ bezigłowy zamknięty system do centralnych dostępów naczyniowych o działaniu przeciwbakteryjnym z czasem stosowania przez 7 dni do 750 aktywacji, objętość własna 0,09 ml, membrana w kolorze czerwony, bez mechanicznych części wewnętrznych, wolny od BPA, posiadający prosty tor przepływu, kompatybilny z końcówką Luer, Luer Lock o przepływie grawitacyjnym powyżej ( 550 ml/min ) przy ciśnieniu 1 PSI o zakresie do ( 1300 ml/min ) przy ciśnieniu 5 PSI, przezierny umożliwiający kontrolę całego toru przepływu krwi.
</t>
    </r>
    <r>
      <rPr>
        <sz val="12"/>
        <color indexed="16"/>
        <rFont val="Garamond"/>
        <family val="1"/>
      </rPr>
      <t xml:space="preserve">Zamawiający dopuszcza system bezigłowy o następujących parametrach: zawór bezigłowy, system bezigłowy pozwalający na wielokrotne użycie z zachowaniem jałowości, żywotność 200 użyć, obudowa przeźroczysta w kolorze czerwonym dla rozróżnienia linii tętniczej,   nie zawierający metalu oraz lateksu, membrana jednorodna, wykonana z wytrzymałego na odkształcenie silikonu, powierzchnia membrany od strony zaworu wejściowego typu żeński Luer lock  płaska – zapewniająca prosty sposób czyszczenia i odkażania (przez przetarcie wacikiem ze środkiem dezynfekującym), membrana szczelnie zamykająca się, zapewniająca szczelnośc przed, w czasie i po użyciu,  wytrzymałość na ciśnienie wewnątrz portu: nadciśnienie powyżej 30 psi oraz podciśnienie –12,5 psi, przepływ do 600 ml/min. przystosowany do pracy z końcówkami luer lock, możliwość pracy z końcówkami luer slip, współpracujący z drenami do infuzji, do pomp strzykawkowych i objętościowych oraz z drenami do kroplówek, przedłużaczami, objętość wypełnienia 0,1 ml, możliwość stosowania z lipidami, cytostatykami i lekami nowej generacji, wyposażony w zdejmowalny przed aplikacją protektor męski umożliwiający podłączenie bez ryzyka skażenia wkłucia, Sterylny, jednorazowy, pakowany pojedynczo. Na każdym opakowaniu nadruk nr serii i daty ważności. Pakowany w papier folię.
</t>
    </r>
    <r>
      <rPr>
        <sz val="12"/>
        <color indexed="62"/>
        <rFont val="Garamond"/>
        <family val="1"/>
      </rPr>
      <t>Zamawiający dopuszcza zamknięty system dostępu naczyniowego w technologii podzielnej membrany silikonowej  zapobiega dostępowi mikroorganizmów z otoczenia zewnętrznego. Prosty  tor przepływu pozwala uzyskać wartości na poziomie 525 ml/min. Objętość wypełnienia wynosi 0,1ml. Przejrzysta obudowa daje możliwość całkowitej widoczności wnętrza oraz pomaga zapewnić skuteczność przepłukiwania. Korek może być  używany do 500 aktywacji.  Nie zawiera lateksu i DEHP. Opakowanie zawiera 50 sztuk z przeliczeniem zamawianej ilości.System zamknięty ma zastosowanie w dożylnych wyrobach medycznych spełniających normy ISO, stosowanie w przewlekłej i ciągłej terapii infuzyjnej, podłączanie i odłączanie strzykawek oraz zestawów dożylnych, pobieranie krwi oraz użycie na liniach dotętniczych. Urządzenie niewielkich rozmiarów zwiększa komfort pacjenta dzięki małej i lekkiej budowie. Korek może być  używany do 500 aktywacji.  Nie zawiera lateksu i DEHP. Opakowanie zawiera 50 sztuk z przeliczeniem zamawianej ilości.</t>
    </r>
  </si>
  <si>
    <r>
      <t xml:space="preserve">System bezigłowy składający się  jednego zaworu z drenem poliuretanowym o długości 10 cm i średnicy wew. 1.5 mm i zew. 2.5 mm, objętości 0,3 ml, posiadający wbudowany w obudowę mechanizm sprężynowy zapewniający po użyciu automatyczne, szczelne zamknięcie  membrany (zapewnia szczelność przed, w czasie i po użyciu), nieprzeźroczysty,  zapobiega cofaniu się krwi i leków do drenu, daje optymalną dezynfekcję membrany. Możliwość stosowania przez 7 dni lub 360 aktywacji, możliwość pracy z końcówką luer
</t>
    </r>
    <r>
      <rPr>
        <sz val="12"/>
        <color indexed="10"/>
        <rFont val="Garamond"/>
        <family val="1"/>
      </rPr>
      <t xml:space="preserve">Zamawiający dopuszcza ale nie wymaga systemu bezigłowe wyposażonego w zdejmowalny przed aplikacją  protektor męski umożliwiający podłączenie bez ryzyka skażenia wkłucia.
</t>
    </r>
    <r>
      <rPr>
        <sz val="12"/>
        <color indexed="16"/>
        <rFont val="Garamond"/>
        <family val="1"/>
      </rPr>
      <t xml:space="preserve">Zamawiający dopuszcza system bezigłowy o następujących parametrach: system bezigłowy składający się z jednego zaworu bezigłowego o długości 13 cm, dren z PCV bez DEHP, objętość wypełnienia 0,3 ml i średnicy 1 mm, na drenie biały zacisk dla chwilowego zamknięcia światła, który zapobiega cofaniu się krwi i leków do drenu, pozwalający na wielokrotne użycie z zachowaniem jałowości, żywotność min. 100 użyć, obudowa przeźroczysta, nie zawierający metalu oraz lateksu, membrana jednorodna, wykonana z wytrzymałego na odkształcenie silikonu, powierzchnia membrany od strony zaworu wejściowego typu żeński Luer lock płaska – zapewniająca prosty sposób czyszczenia i odkażania (przez przetarcie wacikiem ze środkiem dezynfekującym), membrana szczelnie zamykająca się: zapewniająca szczelność przed, w czasie i po użyciu,  wytrzymałość na ciśnienie wewnątrz portu: nadciśnienie powyżej 30 psi oraz podciśnienie minimum -12,5 psi, sterylny, przystosowany do pracy z końcówkami luer lock, możliwość pracy z końcówkami luer slip, współpracujący z drenami do infuzji, do pomp strzykawkowych i objętościowych oraz z drenami do kroplówek, przedłużaczami.
</t>
    </r>
    <r>
      <rPr>
        <sz val="12"/>
        <color indexed="62"/>
        <rFont val="Garamond"/>
        <family val="1"/>
      </rPr>
      <t>Zamawiający dopuszcza zamknięty system dostępu naczyniowego z pojedynczym przedłużaczem o średnicy mikro i długości 15 cm . System w technologii podzielnej membrany silikonowej  zapobiega dostępowi mikroorganizmów z otoczenia zewnętrznego. Prosty  tor przepływu pozwala uzyskać wartości na poziomie 49 ml/min. Objętość wypełnienia wynosi 0,21ml. Przejrzysta obudowa daje możliwość całkowitej widoczności wnętrza oraz pomaga zapewnić skuteczność przepłukiwania. System zamknięty ma zastosowanie w dożylnych wyrobach medycznych spełniających normy ISO, stosowanie w przewlekłej i ciągłej terapii infuzyjnej, podłączanie i odłączanie strzykawek oraz zestawów dożylnych, pobieranie krwi oraz użycie na liniach dotętniczych. Urządzenie niewielkich rozmiarów zwiększa komfort pacjenta dzięki małej i lekkiej budowie. Korek może być  używany do 500 aktywacji.  Nie zawiera lateksu i DEHP. Opakowanie zawiera 50 sztuk z przeliczeniem zamawianej ilości.</t>
    </r>
  </si>
  <si>
    <r>
      <t xml:space="preserve">System bezigłowy składający się  trzech zaworów z drenami poliuretanowymi o długości 10 cm i średnicy wew. 1.5 mm i zew. 2.5 mm, objętości 0,3 ml, zakończonych zaworem bezigłowym posiadającym wbudowany w obudowę mechanizm sprężynowy zapewniający po użyciu automatyczne, szczelne zamknięcie  membrany (zapewnia szczelność przed, w czasie i po użyciu), nieprzezroczysty, wyposażony w kolorowe zaciski do chwilowego zamknięcia światła. zapobiega cofaniu się krwi i leków do drenu, daje optymalną dezynfekcję membrany. wyposażonym w zacisk. Mogą być używane przez 7 dni lub 360 aktywacji, możliwość pracy z końcówką luer.
</t>
    </r>
    <r>
      <rPr>
        <sz val="12"/>
        <color indexed="10"/>
        <rFont val="Garamond"/>
        <family val="1"/>
      </rPr>
      <t xml:space="preserve">Zamawiający dopuszcza ale nie wymaga systemu bezigłowe wyposażonego w zdejmowalny przed aplikacją  protektor męski umożliwiający podłączenie bez ryzyka skażenia wkłucia.
</t>
    </r>
    <r>
      <rPr>
        <sz val="12"/>
        <color indexed="16"/>
        <rFont val="Garamond"/>
        <family val="1"/>
      </rPr>
      <t xml:space="preserve">Zamawiający dopuszcza system bezigłowy o następujących parametrach: system bezigłowy składający się z trzech zaworów bezigłowych o długości 11,5 cm, dren z PCV bez DEHP, średnicy 1 mm, oraz objętości wewnętrznej 0,3 ml, na drenie białe zaciski dla chwilowego zamknięcia światła, które zapobiegają cofaniu się krwi i leków do drenu ,pozwalający na wielokrotne użycie z zachowaniem jałowości, żywotność min. 100 użyć, obudowa przeźroczysta nie zawierający metalu oraz lateksu, membrana jednorodna, wykonana z wytrzymałego na odkształcenia silikonu, powierzchnia membrany od strony zaworu wejściowego typu żeński Luer lock płaska – zapewniająca prosty sposób czyszczenia i odkażania (przez przetarcie wacikiem ze środkiem dezynfekującym, membrana szczelnie zamykająca się: zapewniająca szczelność przed, w czasie i po użyciu, wytrzymałość na ciśnienie wewnątrz portu: nadciśnienie powyżej 30 psi oraz podciśnienie minimum -12,5 psi, sterylny, przystosowany do pracy z końcówkami luer lock, możliwość pracy z końcówkami luer slip, współpracujący z drenami do infuzji do pomp strzykawkowych i objętościowych oraz z drenami do kroplówek, przedłużaczami.
</t>
    </r>
    <r>
      <rPr>
        <sz val="12"/>
        <color indexed="62"/>
        <rFont val="Garamond"/>
        <family val="1"/>
      </rPr>
      <t>Zamawiający dopuszcza zamknięty system dostępu naczyniowego z potrójnym przedłużaczem o małej średnicy  i długości 15 cm . System w technologii podzielnej membrany silikonowej  zapobiega dostępowi mikroorganizmów z otoczenia zewnętrznego. Prosty  tor przepływu pozwala uzyskać wartości na poziomie 49 ml/min. Objętość wypełnienia wynosi 0,8ml. Przejrzysta obudowa daje możliwość całkowitej widoczności wnętrza oraz pomaga zapewnić skuteczność przepłukiwania. System zamknięty ma zastosowanie w dożylnych wyrobach medycznych spełniających normy ISO, stosowanie w przewlekłej i ciągłej terapii infuzyjnej, podłączanie i odłączanie strzykawek oraz zestawów dożylnych, pobieranie krwi oraz użycie na liniach dotętniczych. Urządzenie niewielkich rozmiarów zwiększa komfort pacjenta dzięki małej i lekkiej budowie. Korek może być  używany do 500 aktywacji.  Nie zawiera lateksu i DEHP. Opakowanie zawiera 50 sztuk z przeliczeniem zamawianej ilości.</t>
    </r>
  </si>
  <si>
    <r>
      <t xml:space="preserve">Łyżki światłowodowe jednorazowe metalowe typu Miller, rozmiar 0 i 00
Łyżki światłowodowe jednorazowe metalowe proste typu MILLER, rozmiar 0 i 00, spełniające następujące wymagania:
Rozmiar 0: Jednorazowe, metalowe, światłowodowe łyżki typu Miller (proste), akrylowy wypolerowany światłowód 4 mm, nieutrudniający widoku dróg oddechowych, metalowy zatrzask kulkowy, system zapobiegający dotykaniu łyżki do uchwytu po użyciu, oznaczenie rodzaju i rozmiaru łyżki, kolorystyczne oznaczenie zgodności z ISO, mikrobiologocznie czyste, pojedynczo pakowane w opakowanie umożliwiające rozróżnienie rodzaju i rozmiaru. Długość łyżki do 79 mm, a szerokość do 12,5 mm, przy czym korpus zaczepu wraz z wbudowanym światłowodem nie powinien utrudniać intubacji noworodka przez zbyt duży rozmiar co ma związek z bardzo małymi rozmiarami pacjentów.
Rozmiar 00: Łyżka laryngoskopowa w rozmiarze 00 powinna charakteryzować się tymi samymi parametrami, co w rozmiarze 0, a długość powinna wynosić do 72 mm i szerokość do 12,5 mm. Wymagana jest kompatybilność zaczepu z uchwytami do laryngoskopów firmy TIMESCO model 3000.300.05 Optima XL użytkowanych w Oddziale Klinicznym Neonatologii Zamawiającego. 
</t>
    </r>
    <r>
      <rPr>
        <sz val="12"/>
        <color indexed="10"/>
        <rFont val="Garamond"/>
        <family val="1"/>
      </rPr>
      <t xml:space="preserve">Zamawiający dopuszcza łyżki typu Miller o szerokości dł. 15 mm, pod warunkiem spełnienia pozostałych wymagań.
</t>
    </r>
    <r>
      <rPr>
        <sz val="12"/>
        <color indexed="16"/>
        <rFont val="Garamond"/>
        <family val="1"/>
      </rPr>
      <t xml:space="preserve">Zamawiający dopuszcza łyżki światłowodowe typ Miller z wytrzymałym zatrzaskiem kulkowym, w rozmiarze 0, długość łyżki ok 79mm. Wyraźne oznakowanie typu i rozmiaru łyżki na części metalowej i symbol „jednorazowego użytku”, naniesione po przeciwnej stronie wyprowadzenia światłowodu. 
</t>
    </r>
    <r>
      <rPr>
        <sz val="12"/>
        <color indexed="62"/>
        <rFont val="Garamond"/>
        <family val="1"/>
      </rPr>
      <t>Zamawiający dopuszcza łyżki metalowej, jednorazowego użytku typu Miller w rozmiarze 0 o długości 82 mm, spełniającej pozostałe wymagania SIWZ.</t>
    </r>
  </si>
  <si>
    <r>
      <t xml:space="preserve">System bezigłowy składający się  dwóch zaworów z drenami poliuretanowymi o długości 10 cm i średnicy wew. 1.5 mm i zew. 2.5 mm, objętości 0,3 ml, zakończonych zaworem bezigłowym posiadającym wbudowany w obudowę mechanizm sprężynowy zapewniający po użyciu automatyczne, szczelne zamknięcie  membrany (zapewnia szczelność przed, w czasie i po użyciu), nieprzezroczysty, wyposażony w kolorowe zaciski do chwilowego zamknięcia światła zapobiega cofaniu się krwi i leków do drenu, daje optymalną dezynfekcję membrany. Mogą być używane przez 7 dni lub 360 aktywacji, możliwość pracy z końcówką luer.
</t>
    </r>
    <r>
      <rPr>
        <sz val="12"/>
        <color indexed="10"/>
        <rFont val="Garamond"/>
        <family val="1"/>
      </rPr>
      <t xml:space="preserve">Zamawiający dopuszcza ale nie wymaga systemu bezigłowe wyposażonego w zdejmowalny przed aplikacją  protektor męski umożliwiający podłączenie bez ryzyka skażenia wkłucia.
</t>
    </r>
    <r>
      <rPr>
        <sz val="12"/>
        <color indexed="16"/>
        <rFont val="Garamond"/>
        <family val="1"/>
      </rPr>
      <t xml:space="preserve">Zamawiający dopuszcza system bezigłowy o następujących parametrach: system bezigłowy składający się z dwóch zaworów bezigłowych o długości 23 cm, dren z PCV bez DEHP,  średnicy 1 mm, oraz objętości wewnętrznej 0,6 ml, na drenie białe zaciski dla chwilowego zamknięcia światła, które zapobiegają cofaniu się krwi i leków do drenu, pozwalający na wielokrotne użycie z zachowaniem jałowości, żywotność min. 100 użyć, obudowa przeźroczysta, nie zawierający metalu oraz lateksu, membrana jednorodna, wykonana z wytrzymałego na odkształcenie silikonu, powierzchnia membrany od strony zaworu wejściowego typu żeński Luer lock płaska – zapewniająca prosty sposób czyszczenia i odkażania (przez przetarcie wacikiem ze środkiem dezynfekującym), membrana szczelnie zamykająca się: zapewniająca szczelność przed, w czasie i po użyciu wytrzymałość na ciśnienie wewnątrz portu: nadciśnienie powyżej 30 psi oraz podciśnienie minimum -12,5 psi, sterylny, przystosowany do pracy z końcówkami luer lock, możliwość pracy z końcówkami luer slip, współpracujący z drenami do infuzji do pomp strzykawkowych i objętościowych oraz z drenami do kroplówek, przedłużaczami.
</t>
    </r>
    <r>
      <rPr>
        <sz val="12"/>
        <color indexed="62"/>
        <rFont val="Garamond"/>
        <family val="1"/>
      </rPr>
      <t>Zamawiający dopuszcza zamknięty system dostępu naczyniowego z podwójnym przedłużaczem o małej średnicy  i długości 15 cm . System w technologii podzielnej membrany silikonowej  zapobiega dostępowi mikroorganizmów z otoczenia zewnętrznego. Prosty  tor przepływu pozwala uzyskać wartości na poziomie 49 ml/min. Objętość wypełnienia wynosi 0,45ml. Przejrzysta obudowa daje możliwość całkowitej widoczności wnętrza oraz pomaga zapewnić skuteczność przepłukiwania. System zamknięty ma zastosowanie w dożylnych wyrobach medycznych spełniających normy ISO, stosowanie w przewlekłej i ciągłej terapii infuzyjnej, podłączanie i odłączanie strzykawek oraz zestawów dożylnych, pobieranie krwi oraz użycie na liniach dotętniczych. Urządzenie niewielkich rozmiarów zwiększa komfort pacjenta dzięki małej i lekkiej budowie. Korek może być  używany do 500 aktywacji.  Nie zawiera lateksu i DEHP. Opakowanie zawiera 50 sztuk z przeliczeniem zamawianej ilości.</t>
    </r>
  </si>
  <si>
    <r>
      <t xml:space="preserve">Smoczek z wolnym przepływem, przeznaczonym do karmienia dla noworodków:
- wykonany z materiału nie zawierającego lateksu
- kształt prosty, nie profilowany
- zakrętka kompatybilna z butelkami z mlekiem:
a. Enfamil 1 Premium 59 ml
b. Bebilon Nenatal 90 ml
c. Bebilon Pepti 90 ml
d. Pre NAN 90 ml
- sterylny
- pakowany w pojedyncze indywidualne opakowania
</t>
    </r>
    <r>
      <rPr>
        <sz val="12"/>
        <color indexed="56"/>
        <rFont val="Garamond"/>
        <family val="1"/>
      </rPr>
      <t xml:space="preserve">Zamawiający potwierdza, że oczekuje smoczki sterylne (produkt sterylny – produkt posiadający oznaczenie o sterylności (np. JAŁOWE, STERYLNE lub STERILE) i oznaczenie metody sterylizacji (np. EO – tlenek etylenu lub R – radiacyjnie lub inne)  z informacją umieszczoną na opakowaniu, tak jak wszystkie inne produkty sterylne np. igły, strzykawki, cewniki. </t>
    </r>
    <r>
      <rPr>
        <sz val="12"/>
        <rFont val="Garamond"/>
        <family val="1"/>
      </rPr>
      <t xml:space="preserve">
</t>
    </r>
    <r>
      <rPr>
        <sz val="12"/>
        <color indexed="10"/>
        <rFont val="Garamond"/>
        <family val="1"/>
      </rPr>
      <t xml:space="preserve">Dla zachowania czystości przed podaniem pokarmu dzieciom, zamawiający preferuje stosowanie smoczków z zatyczką.
</t>
    </r>
    <r>
      <rPr>
        <sz val="12"/>
        <color indexed="16"/>
        <rFont val="Garamond"/>
        <family val="1"/>
      </rPr>
      <t>Zamawiający dopuszcz smoczki wykonane z plastycznego elastomeru pod warunmkiem zachowania pozostałych parametrów.</t>
    </r>
  </si>
  <si>
    <t xml:space="preserve">Oświadczamy, że oferowane przez nas wyroby medyczne w części  3 - 15; 17-19 są dopuszczone do obrotu i używania na terenie Polski na zasadach określonych w ustawie o wyrobach medycznych. Jednocześnie oświadczamy, że na każdorazowe wezwanie Zamawiającego przedstawimy dokumenty dopuszczające do obrotu i używania na terenie Polski.  </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</si>
</sst>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415]d\ mmmm\ yyyy"/>
    <numFmt numFmtId="182" formatCode="0.0"/>
    <numFmt numFmtId="183" formatCode="#,##0.0"/>
    <numFmt numFmtId="184" formatCode="[$€-2]\ #,##0.00_);[Red]\([$€-2]\ #,##0.00\)"/>
  </numFmts>
  <fonts count="53">
    <font>
      <sz val="10"/>
      <name val="Arial CE"/>
      <family val="0"/>
    </font>
    <font>
      <u val="single"/>
      <sz val="10"/>
      <color indexed="12"/>
      <name val="Arial CE"/>
      <family val="0"/>
    </font>
    <font>
      <u val="single"/>
      <sz val="10"/>
      <color indexed="36"/>
      <name val="Arial CE"/>
      <family val="0"/>
    </font>
    <font>
      <sz val="11"/>
      <name val="Garamond"/>
      <family val="1"/>
    </font>
    <font>
      <b/>
      <sz val="11"/>
      <name val="Garamond"/>
      <family val="1"/>
    </font>
    <font>
      <sz val="10"/>
      <name val="Arial"/>
      <family val="2"/>
    </font>
    <font>
      <sz val="12"/>
      <name val="Garamond"/>
      <family val="1"/>
    </font>
    <font>
      <b/>
      <sz val="12"/>
      <name val="Garamond"/>
      <family val="1"/>
    </font>
    <font>
      <i/>
      <sz val="12"/>
      <name val="Garamond"/>
      <family val="1"/>
    </font>
    <font>
      <b/>
      <sz val="11"/>
      <name val="Times New Roman"/>
      <family val="1"/>
    </font>
    <font>
      <sz val="11"/>
      <name val="Times New Roman"/>
      <family val="1"/>
    </font>
    <font>
      <sz val="10"/>
      <name val="Garamond"/>
      <family val="1"/>
    </font>
    <font>
      <i/>
      <sz val="10"/>
      <name val="Garamond"/>
      <family val="1"/>
    </font>
    <font>
      <sz val="12"/>
      <color indexed="8"/>
      <name val="Garamond"/>
      <family val="1"/>
    </font>
    <font>
      <strike/>
      <sz val="12"/>
      <name val="Garamond"/>
      <family val="1"/>
    </font>
    <font>
      <sz val="12"/>
      <color indexed="62"/>
      <name val="Garamond"/>
      <family val="1"/>
    </font>
    <font>
      <sz val="12"/>
      <color indexed="16"/>
      <name val="Garamond"/>
      <family val="1"/>
    </font>
    <font>
      <sz val="12"/>
      <color indexed="10"/>
      <name val="Garamond"/>
      <family val="1"/>
    </font>
    <font>
      <sz val="12"/>
      <color indexed="56"/>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medium"/>
      <bottom style="thin"/>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top style="thin"/>
      <bottom style="thin"/>
    </border>
    <border>
      <left style="thin"/>
      <right style="thin"/>
      <top>
        <color indexed="63"/>
      </top>
      <bottom style="thin"/>
    </border>
    <border>
      <left style="medium"/>
      <right style="medium"/>
      <top style="medium"/>
      <bottom style="medium"/>
    </border>
    <border>
      <left/>
      <right/>
      <top style="thin"/>
      <bottom style="thin"/>
    </border>
    <border>
      <left style="medium"/>
      <right/>
      <top style="medium"/>
      <bottom style="medium"/>
    </border>
    <border>
      <left/>
      <right style="medium"/>
      <top style="medium"/>
      <bottom style="mediu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47"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2" borderId="0" applyNumberFormat="0" applyBorder="0" applyAlignment="0" applyProtection="0"/>
  </cellStyleXfs>
  <cellXfs count="170">
    <xf numFmtId="0" fontId="0" fillId="0" borderId="0" xfId="0" applyAlignment="1">
      <alignment/>
    </xf>
    <xf numFmtId="0" fontId="3"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vertical="top" wrapText="1"/>
    </xf>
    <xf numFmtId="0" fontId="3" fillId="0" borderId="0" xfId="0" applyFont="1" applyBorder="1" applyAlignment="1">
      <alignment horizontal="left" vertical="top" wrapText="1"/>
    </xf>
    <xf numFmtId="0" fontId="4" fillId="0" borderId="0" xfId="0" applyFont="1" applyBorder="1" applyAlignment="1">
      <alignment horizontal="left" vertical="top"/>
    </xf>
    <xf numFmtId="0" fontId="3" fillId="0" borderId="0" xfId="0" applyFont="1" applyBorder="1" applyAlignment="1">
      <alignment horizontal="left" vertical="top"/>
    </xf>
    <xf numFmtId="1" fontId="3" fillId="0" borderId="0" xfId="0" applyNumberFormat="1" applyFont="1" applyAlignment="1">
      <alignment horizontal="left" vertical="top" wrapText="1"/>
    </xf>
    <xf numFmtId="0" fontId="3" fillId="0" borderId="0" xfId="0" applyFont="1" applyFill="1" applyAlignment="1">
      <alignment horizontal="left" vertical="top" wrapText="1"/>
    </xf>
    <xf numFmtId="3" fontId="3" fillId="0" borderId="0" xfId="0" applyNumberFormat="1" applyFont="1" applyAlignment="1">
      <alignment horizontal="left" vertical="top" wrapText="1"/>
    </xf>
    <xf numFmtId="0" fontId="6" fillId="0" borderId="0"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right" vertical="top"/>
      <protection locked="0"/>
    </xf>
    <xf numFmtId="0" fontId="6" fillId="0" borderId="0" xfId="0" applyFont="1" applyAlignment="1">
      <alignment/>
    </xf>
    <xf numFmtId="3" fontId="6" fillId="0" borderId="0" xfId="0"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3" fontId="7" fillId="0" borderId="0" xfId="0" applyNumberFormat="1"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3" fontId="6" fillId="0" borderId="0" xfId="0" applyNumberFormat="1" applyFont="1" applyFill="1" applyAlignment="1" applyProtection="1">
      <alignment horizontal="left" vertical="top" wrapText="1"/>
      <protection locked="0"/>
    </xf>
    <xf numFmtId="0" fontId="6" fillId="0" borderId="0"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44" fontId="6" fillId="0" borderId="0" xfId="63" applyNumberFormat="1" applyFont="1" applyFill="1" applyBorder="1" applyAlignment="1" applyProtection="1">
      <alignment horizontal="left" vertical="center" wrapText="1"/>
      <protection locked="0"/>
    </xf>
    <xf numFmtId="44" fontId="6" fillId="0" borderId="0" xfId="0" applyNumberFormat="1" applyFont="1" applyBorder="1" applyAlignment="1">
      <alignment horizontal="left" vertical="center" wrapText="1"/>
    </xf>
    <xf numFmtId="0" fontId="6" fillId="0" borderId="0" xfId="0" applyFont="1" applyFill="1" applyBorder="1" applyAlignment="1" applyProtection="1">
      <alignment horizontal="left" vertical="top"/>
      <protection locked="0"/>
    </xf>
    <xf numFmtId="49" fontId="6" fillId="0" borderId="0"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right"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0" xfId="0" applyNumberFormat="1" applyFont="1" applyFill="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right" vertical="top" wrapText="1"/>
      <protection locked="0"/>
    </xf>
    <xf numFmtId="49" fontId="7" fillId="0" borderId="10" xfId="0" applyNumberFormat="1" applyFont="1" applyFill="1" applyBorder="1" applyAlignment="1" applyProtection="1">
      <alignment horizontal="left" vertical="top" wrapText="1"/>
      <protection locked="0"/>
    </xf>
    <xf numFmtId="3" fontId="7" fillId="0" borderId="10" xfId="0" applyNumberFormat="1" applyFont="1" applyFill="1" applyBorder="1" applyAlignment="1" applyProtection="1">
      <alignment horizontal="right" vertical="top" wrapText="1"/>
      <protection locked="0"/>
    </xf>
    <xf numFmtId="0" fontId="9" fillId="0" borderId="0" xfId="0" applyFont="1" applyFill="1" applyBorder="1" applyAlignment="1" applyProtection="1">
      <alignment horizontal="left" vertical="top"/>
      <protection locked="0"/>
    </xf>
    <xf numFmtId="0" fontId="4" fillId="0" borderId="10" xfId="0" applyFont="1" applyBorder="1" applyAlignment="1">
      <alignment horizontal="right" vertical="top" wrapText="1"/>
    </xf>
    <xf numFmtId="0" fontId="4" fillId="0" borderId="0" xfId="0" applyFont="1" applyBorder="1" applyAlignment="1">
      <alignment horizontal="right" vertical="top" wrapText="1"/>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vertical="center" wrapText="1"/>
      <protection/>
    </xf>
    <xf numFmtId="0" fontId="3" fillId="0" borderId="10" xfId="0" applyFont="1" applyFill="1" applyBorder="1" applyAlignment="1" applyProtection="1">
      <alignment horizontal="center" vertical="center" wrapText="1"/>
      <protection/>
    </xf>
    <xf numFmtId="0" fontId="9" fillId="33" borderId="10" xfId="0" applyFont="1" applyFill="1" applyBorder="1" applyAlignment="1" applyProtection="1">
      <alignment horizontal="left" vertical="top" wrapText="1"/>
      <protection locked="0"/>
    </xf>
    <xf numFmtId="44" fontId="10" fillId="33" borderId="13" xfId="0" applyNumberFormat="1" applyFont="1" applyFill="1" applyBorder="1" applyAlignment="1" applyProtection="1">
      <alignment horizontal="left" vertical="top" wrapText="1"/>
      <protection locked="0"/>
    </xf>
    <xf numFmtId="0" fontId="6" fillId="0" borderId="0" xfId="0" applyFont="1" applyAlignment="1">
      <alignment horizontal="left" vertical="top" wrapText="1"/>
    </xf>
    <xf numFmtId="0" fontId="7" fillId="0" borderId="0" xfId="0" applyFont="1" applyAlignment="1">
      <alignment horizontal="left" vertical="top" wrapText="1"/>
    </xf>
    <xf numFmtId="0" fontId="6" fillId="0" borderId="0" xfId="0" applyFont="1" applyAlignment="1">
      <alignment horizontal="right" vertical="top"/>
    </xf>
    <xf numFmtId="0" fontId="7" fillId="0" borderId="0" xfId="0" applyFont="1" applyAlignment="1">
      <alignment horizontal="right" vertical="top" wrapText="1"/>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0" xfId="0" applyFont="1" applyBorder="1" applyAlignment="1">
      <alignment horizontal="left" vertical="top"/>
    </xf>
    <xf numFmtId="1" fontId="6" fillId="0" borderId="0" xfId="0" applyNumberFormat="1" applyFont="1" applyAlignment="1">
      <alignment horizontal="left" vertical="top" wrapText="1"/>
    </xf>
    <xf numFmtId="0" fontId="7" fillId="34" borderId="10" xfId="0" applyFont="1" applyFill="1" applyBorder="1" applyAlignment="1">
      <alignment horizontal="center" vertical="center" wrapText="1"/>
    </xf>
    <xf numFmtId="175" fontId="7" fillId="34" borderId="10" xfId="42" applyNumberFormat="1" applyFont="1" applyFill="1" applyBorder="1" applyAlignment="1">
      <alignment horizontal="center" vertical="center" wrapText="1"/>
    </xf>
    <xf numFmtId="0" fontId="7" fillId="34" borderId="10" xfId="0" applyFont="1" applyFill="1" applyBorder="1" applyAlignment="1" applyProtection="1">
      <alignment horizontal="center" vertical="center" wrapText="1"/>
      <protection locked="0"/>
    </xf>
    <xf numFmtId="0" fontId="6" fillId="0" borderId="0" xfId="0" applyFont="1" applyFill="1" applyAlignment="1">
      <alignment horizontal="left" vertical="top" wrapText="1"/>
    </xf>
    <xf numFmtId="0" fontId="6" fillId="0" borderId="10" xfId="52" applyFont="1" applyFill="1" applyBorder="1" applyAlignment="1">
      <alignment horizontal="left" vertical="center" wrapText="1"/>
      <protection/>
    </xf>
    <xf numFmtId="0" fontId="6" fillId="0" borderId="10" xfId="0" applyFont="1" applyFill="1" applyBorder="1" applyAlignment="1">
      <alignment horizontal="center" vertical="center"/>
    </xf>
    <xf numFmtId="0" fontId="6" fillId="0" borderId="10" xfId="0" applyFont="1" applyBorder="1" applyAlignment="1">
      <alignment horizontal="center" vertical="center" wrapText="1"/>
    </xf>
    <xf numFmtId="0" fontId="7" fillId="0" borderId="0" xfId="0" applyFont="1" applyBorder="1" applyAlignment="1">
      <alignment horizontal="left" vertical="top" wrapText="1"/>
    </xf>
    <xf numFmtId="44" fontId="6" fillId="0" borderId="10"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protection locked="0"/>
    </xf>
    <xf numFmtId="0" fontId="7" fillId="33" borderId="10" xfId="0" applyFont="1" applyFill="1" applyBorder="1" applyAlignment="1" applyProtection="1">
      <alignment horizontal="left" vertical="top" wrapText="1"/>
      <protection locked="0"/>
    </xf>
    <xf numFmtId="44" fontId="6" fillId="33" borderId="13" xfId="0" applyNumberFormat="1" applyFont="1" applyFill="1" applyBorder="1" applyAlignment="1" applyProtection="1">
      <alignment horizontal="left" vertical="top" wrapText="1"/>
      <protection locked="0"/>
    </xf>
    <xf numFmtId="0" fontId="6" fillId="0" borderId="10" xfId="0" applyFont="1" applyFill="1" applyBorder="1" applyAlignment="1">
      <alignment horizontal="left" vertical="center" wrapText="1"/>
    </xf>
    <xf numFmtId="49" fontId="6" fillId="0" borderId="10" xfId="0" applyNumberFormat="1" applyFont="1" applyFill="1" applyBorder="1" applyAlignment="1" applyProtection="1">
      <alignment vertical="center" wrapText="1"/>
      <protection/>
    </xf>
    <xf numFmtId="3" fontId="6" fillId="0" borderId="0" xfId="0" applyNumberFormat="1" applyFont="1" applyAlignment="1">
      <alignment horizontal="left" vertical="top" wrapText="1"/>
    </xf>
    <xf numFmtId="0" fontId="7" fillId="0" borderId="10" xfId="0" applyFont="1" applyBorder="1" applyAlignment="1">
      <alignment horizontal="right" vertical="top" wrapText="1"/>
    </xf>
    <xf numFmtId="0" fontId="7" fillId="0" borderId="0" xfId="0" applyFont="1" applyFill="1" applyAlignment="1">
      <alignment horizontal="left" vertical="top" wrapText="1"/>
    </xf>
    <xf numFmtId="0" fontId="7" fillId="0" borderId="0" xfId="0" applyFont="1" applyFill="1" applyAlignment="1">
      <alignment horizontal="righ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1" fontId="6" fillId="0" borderId="0" xfId="0" applyNumberFormat="1" applyFont="1" applyFill="1" applyAlignment="1">
      <alignment horizontal="left" vertical="top" wrapText="1"/>
    </xf>
    <xf numFmtId="44" fontId="6" fillId="0" borderId="13" xfId="0" applyNumberFormat="1" applyFont="1" applyFill="1" applyBorder="1" applyAlignment="1" applyProtection="1">
      <alignment horizontal="left" vertical="top" wrapText="1"/>
      <protection locked="0"/>
    </xf>
    <xf numFmtId="0" fontId="7"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xf>
    <xf numFmtId="0" fontId="6" fillId="0" borderId="10" xfId="53" applyFont="1" applyFill="1" applyBorder="1" applyAlignment="1" applyProtection="1">
      <alignment horizontal="left" vertical="center" wrapText="1"/>
      <protection/>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6" fillId="35" borderId="10" xfId="53" applyFont="1" applyFill="1" applyBorder="1" applyAlignment="1">
      <alignment horizontal="left" vertical="center" wrapText="1"/>
      <protection/>
    </xf>
    <xf numFmtId="0" fontId="6" fillId="36" borderId="10" xfId="0" applyFont="1" applyFill="1" applyBorder="1" applyAlignment="1">
      <alignment horizontal="left" vertical="center" wrapText="1"/>
    </xf>
    <xf numFmtId="0" fontId="6" fillId="0" borderId="10" xfId="53" applyFont="1" applyFill="1" applyBorder="1" applyAlignment="1">
      <alignment horizontal="left" vertical="center" wrapText="1" shrinkToFit="1"/>
      <protection/>
    </xf>
    <xf numFmtId="0" fontId="7" fillId="0" borderId="0" xfId="0" applyFont="1" applyBorder="1" applyAlignment="1">
      <alignment horizontal="right" vertical="top" wrapText="1"/>
    </xf>
    <xf numFmtId="0" fontId="6" fillId="0" borderId="10" xfId="54" applyNumberFormat="1" applyFont="1" applyFill="1" applyBorder="1" applyAlignment="1" applyProtection="1">
      <alignment horizontal="left" vertical="center" wrapText="1"/>
      <protection locked="0"/>
    </xf>
    <xf numFmtId="0" fontId="6" fillId="0" borderId="14" xfId="54" applyNumberFormat="1" applyFont="1" applyFill="1" applyBorder="1" applyAlignment="1" applyProtection="1">
      <alignment horizontal="left" vertical="center" wrapText="1"/>
      <protection locked="0"/>
    </xf>
    <xf numFmtId="44" fontId="6" fillId="0" borderId="0" xfId="0" applyNumberFormat="1" applyFont="1" applyFill="1" applyBorder="1" applyAlignment="1" applyProtection="1">
      <alignment horizontal="left" vertical="top" wrapText="1"/>
      <protection locked="0"/>
    </xf>
    <xf numFmtId="0" fontId="6" fillId="0" borderId="15" xfId="0"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0" xfId="0" applyNumberFormat="1" applyFont="1" applyFill="1" applyAlignment="1">
      <alignment horizontal="left" vertical="top" wrapText="1"/>
    </xf>
    <xf numFmtId="0" fontId="7" fillId="0" borderId="0" xfId="0" applyFont="1" applyFill="1" applyBorder="1" applyAlignment="1">
      <alignment horizontal="left" vertical="top" wrapText="1"/>
    </xf>
    <xf numFmtId="0" fontId="6"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3" fontId="6" fillId="0" borderId="10" xfId="0" applyNumberFormat="1" applyFont="1" applyFill="1" applyBorder="1" applyAlignment="1">
      <alignment horizontal="center" vertical="center"/>
    </xf>
    <xf numFmtId="0" fontId="6" fillId="0" borderId="10" xfId="54" applyNumberFormat="1" applyFont="1" applyFill="1" applyBorder="1" applyAlignment="1" applyProtection="1">
      <alignment vertical="center" wrapText="1"/>
      <protection locked="0"/>
    </xf>
    <xf numFmtId="0" fontId="6" fillId="0" borderId="0" xfId="54" applyNumberFormat="1" applyFont="1" applyFill="1" applyBorder="1" applyAlignment="1" applyProtection="1">
      <alignment vertical="center" wrapText="1"/>
      <protection locked="0"/>
    </xf>
    <xf numFmtId="0" fontId="6" fillId="0" borderId="0"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12" xfId="0" applyFont="1" applyFill="1" applyBorder="1" applyAlignment="1">
      <alignment horizontal="left" vertical="center" wrapText="1"/>
    </xf>
    <xf numFmtId="3" fontId="6" fillId="0" borderId="10" xfId="0" applyNumberFormat="1" applyFont="1" applyFill="1" applyBorder="1" applyAlignment="1">
      <alignment vertical="center" wrapText="1"/>
    </xf>
    <xf numFmtId="3" fontId="6" fillId="0" borderId="10"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0" xfId="0" applyFont="1" applyFill="1" applyBorder="1" applyAlignment="1">
      <alignment horizontal="right" vertical="top" wrapText="1"/>
    </xf>
    <xf numFmtId="0" fontId="6" fillId="0" borderId="10" xfId="0" applyFont="1" applyFill="1" applyBorder="1" applyAlignment="1" applyProtection="1">
      <alignment horizontal="center" vertical="center" wrapText="1"/>
      <protection locked="0"/>
    </xf>
    <xf numFmtId="44" fontId="6" fillId="0" borderId="1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2" fontId="6" fillId="0" borderId="10" xfId="0" applyNumberFormat="1" applyFont="1" applyFill="1" applyBorder="1" applyAlignment="1" applyProtection="1">
      <alignment horizontal="center" vertical="center" wrapText="1" shrinkToFit="1"/>
      <protection locked="0"/>
    </xf>
    <xf numFmtId="44" fontId="6" fillId="0" borderId="10" xfId="0" applyNumberFormat="1" applyFont="1" applyFill="1" applyBorder="1" applyAlignment="1">
      <alignment horizontal="center" vertical="center" wrapText="1"/>
    </xf>
    <xf numFmtId="4" fontId="6" fillId="0" borderId="10" xfId="0" applyNumberFormat="1" applyFont="1" applyFill="1" applyBorder="1" applyAlignment="1" applyProtection="1">
      <alignment horizontal="center" vertical="center" wrapText="1" shrinkToFit="1"/>
      <protection locked="0"/>
    </xf>
    <xf numFmtId="4" fontId="6" fillId="0" borderId="16" xfId="0" applyNumberFormat="1" applyFont="1" applyFill="1" applyBorder="1" applyAlignment="1" applyProtection="1">
      <alignment horizontal="center" vertical="center" wrapText="1" shrinkToFit="1"/>
      <protection locked="0"/>
    </xf>
    <xf numFmtId="44" fontId="6" fillId="0" borderId="16" xfId="0" applyNumberFormat="1" applyFont="1" applyFill="1" applyBorder="1" applyAlignment="1">
      <alignment horizontal="center" vertical="center" wrapText="1"/>
    </xf>
    <xf numFmtId="0" fontId="11" fillId="0" borderId="0" xfId="0" applyFont="1" applyAlignment="1">
      <alignment horizontal="justify" vertical="center"/>
    </xf>
    <xf numFmtId="0" fontId="12" fillId="0" borderId="0" xfId="0" applyFont="1" applyAlignment="1">
      <alignment horizontal="justify" vertical="center"/>
    </xf>
    <xf numFmtId="49" fontId="3" fillId="0" borderId="10" xfId="0" applyNumberFormat="1" applyFont="1" applyFill="1" applyBorder="1" applyAlignment="1" applyProtection="1">
      <alignment horizontal="center" vertical="center" wrapText="1"/>
      <protection locked="0"/>
    </xf>
    <xf numFmtId="4" fontId="3" fillId="0" borderId="10" xfId="0" applyNumberFormat="1" applyFont="1" applyFill="1" applyBorder="1" applyAlignment="1" applyProtection="1">
      <alignment horizontal="center" vertical="center" wrapText="1" shrinkToFit="1"/>
      <protection locked="0"/>
    </xf>
    <xf numFmtId="44" fontId="3" fillId="0"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175" fontId="4" fillId="34" borderId="10" xfId="42" applyNumberFormat="1" applyFont="1" applyFill="1" applyBorder="1" applyAlignment="1">
      <alignment horizontal="center" vertical="center" wrapText="1"/>
    </xf>
    <xf numFmtId="0" fontId="4" fillId="34" borderId="10"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18" xfId="0" applyNumberFormat="1" applyFont="1" applyFill="1" applyBorder="1" applyAlignment="1" applyProtection="1">
      <alignment horizontal="left" vertical="top" wrapText="1"/>
      <protection locked="0"/>
    </xf>
    <xf numFmtId="49" fontId="6" fillId="0" borderId="13" xfId="0" applyNumberFormat="1" applyFont="1" applyFill="1" applyBorder="1" applyAlignment="1" applyProtection="1">
      <alignment horizontal="left" vertical="top" wrapText="1"/>
      <protection locked="0"/>
    </xf>
    <xf numFmtId="44" fontId="7" fillId="0" borderId="0" xfId="63" applyFont="1" applyFill="1" applyBorder="1" applyAlignment="1" applyProtection="1">
      <alignment horizontal="center" vertical="top"/>
      <protection locked="0"/>
    </xf>
    <xf numFmtId="0" fontId="6" fillId="0" borderId="0" xfId="0" applyFont="1" applyFill="1" applyBorder="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Fill="1" applyBorder="1" applyAlignment="1" applyProtection="1">
      <alignment horizontal="justify" vertical="top" wrapText="1"/>
      <protection locked="0"/>
    </xf>
    <xf numFmtId="0" fontId="6" fillId="0" borderId="0" xfId="0" applyFont="1" applyFill="1" applyAlignment="1" applyProtection="1">
      <alignment horizontal="justify" vertical="top" wrapText="1"/>
      <protection locked="0"/>
    </xf>
    <xf numFmtId="0" fontId="6" fillId="0" borderId="10" xfId="0" applyFont="1" applyFill="1" applyBorder="1" applyAlignment="1" applyProtection="1">
      <alignment horizontal="left" vertical="top" wrapText="1"/>
      <protection locked="0"/>
    </xf>
    <xf numFmtId="44" fontId="6" fillId="0" borderId="10" xfId="63" applyNumberFormat="1" applyFont="1" applyFill="1" applyBorder="1" applyAlignment="1" applyProtection="1">
      <alignment horizontal="left" vertical="center" wrapText="1"/>
      <protection locked="0"/>
    </xf>
    <xf numFmtId="44" fontId="6" fillId="0" borderId="10" xfId="0" applyNumberFormat="1" applyFont="1" applyBorder="1" applyAlignment="1">
      <alignment horizontal="left" vertical="center" wrapText="1"/>
    </xf>
    <xf numFmtId="49" fontId="6" fillId="0" borderId="10" xfId="0" applyNumberFormat="1"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49" fontId="6" fillId="0" borderId="0" xfId="0" applyNumberFormat="1" applyFont="1" applyFill="1" applyBorder="1" applyAlignment="1" applyProtection="1">
      <alignment vertical="top" wrapText="1"/>
      <protection locked="0"/>
    </xf>
    <xf numFmtId="0" fontId="6" fillId="0" borderId="0" xfId="0" applyFont="1" applyFill="1" applyAlignment="1">
      <alignment vertical="top" wrapText="1"/>
    </xf>
    <xf numFmtId="0" fontId="7" fillId="0" borderId="12"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3" fontId="7" fillId="2" borderId="19" xfId="0" applyNumberFormat="1" applyFont="1" applyFill="1" applyBorder="1" applyAlignment="1" applyProtection="1">
      <alignment horizontal="center" vertical="center" wrapText="1"/>
      <protection locked="0"/>
    </xf>
    <xf numFmtId="0" fontId="6" fillId="2" borderId="20" xfId="0" applyFont="1" applyFill="1" applyBorder="1" applyAlignment="1">
      <alignment horizontal="center" vertical="center" wrapText="1"/>
    </xf>
    <xf numFmtId="44" fontId="6" fillId="0" borderId="11" xfId="63" applyNumberFormat="1" applyFont="1" applyFill="1" applyBorder="1" applyAlignment="1" applyProtection="1">
      <alignment horizontal="left" vertical="center" wrapText="1"/>
      <protection locked="0"/>
    </xf>
    <xf numFmtId="44" fontId="6" fillId="0" borderId="11" xfId="0" applyNumberFormat="1" applyFont="1" applyBorder="1" applyAlignment="1">
      <alignment horizontal="left" vertical="center" wrapText="1"/>
    </xf>
    <xf numFmtId="0" fontId="7" fillId="0" borderId="0" xfId="0" applyFont="1" applyFill="1" applyBorder="1" applyAlignment="1" applyProtection="1">
      <alignment horizontal="justify" vertical="top" wrapText="1"/>
      <protection locked="0"/>
    </xf>
    <xf numFmtId="0" fontId="7" fillId="0" borderId="10" xfId="0" applyFont="1" applyFill="1" applyBorder="1" applyAlignment="1" applyProtection="1">
      <alignment horizontal="left" vertical="top" wrapText="1"/>
      <protection locked="0"/>
    </xf>
    <xf numFmtId="0" fontId="7" fillId="0" borderId="12" xfId="0" applyFont="1" applyFill="1" applyBorder="1" applyAlignment="1" applyProtection="1">
      <alignment horizontal="center" vertical="top" wrapText="1"/>
      <protection locked="0"/>
    </xf>
    <xf numFmtId="0" fontId="7" fillId="0" borderId="13" xfId="0" applyFont="1" applyFill="1" applyBorder="1" applyAlignment="1" applyProtection="1">
      <alignment horizontal="center" vertical="top" wrapText="1"/>
      <protection locked="0"/>
    </xf>
    <xf numFmtId="0" fontId="3" fillId="0" borderId="0" xfId="0" applyFont="1" applyAlignment="1">
      <alignment horizontal="right" vertical="top"/>
    </xf>
    <xf numFmtId="0" fontId="6" fillId="0" borderId="0" xfId="0" applyFont="1" applyAlignment="1">
      <alignment horizontal="right" vertical="top"/>
    </xf>
    <xf numFmtId="0" fontId="6" fillId="0" borderId="0" xfId="0" applyFont="1" applyFill="1" applyAlignment="1">
      <alignment horizontal="right" vertical="top"/>
    </xf>
    <xf numFmtId="0" fontId="7" fillId="0" borderId="21"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locked="0"/>
    </xf>
    <xf numFmtId="3" fontId="6" fillId="0" borderId="10" xfId="0" applyNumberFormat="1" applyFont="1" applyBorder="1" applyAlignment="1">
      <alignment horizontal="center" vertical="center" wrapText="1"/>
    </xf>
    <xf numFmtId="3" fontId="6" fillId="0" borderId="22" xfId="0" applyNumberFormat="1" applyFont="1" applyFill="1" applyBorder="1" applyAlignment="1">
      <alignment horizontal="center" vertical="center"/>
    </xf>
    <xf numFmtId="3" fontId="6" fillId="0" borderId="23"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xf>
    <xf numFmtId="3" fontId="6" fillId="0" borderId="22"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49" fontId="6" fillId="0" borderId="22" xfId="0" applyNumberFormat="1" applyFont="1" applyFill="1" applyBorder="1" applyAlignment="1" applyProtection="1">
      <alignment horizontal="center" vertical="center" wrapText="1"/>
      <protection locked="0"/>
    </xf>
    <xf numFmtId="49" fontId="6" fillId="0" borderId="23" xfId="0" applyNumberFormat="1" applyFont="1" applyFill="1" applyBorder="1" applyAlignment="1" applyProtection="1">
      <alignment horizontal="center" vertical="center" wrapText="1"/>
      <protection locked="0"/>
    </xf>
    <xf numFmtId="49" fontId="6" fillId="0" borderId="16" xfId="0" applyNumberFormat="1" applyFont="1" applyFill="1" applyBorder="1" applyAlignment="1" applyProtection="1">
      <alignment horizontal="center" vertical="center" wrapText="1"/>
      <protection locked="0"/>
    </xf>
    <xf numFmtId="4" fontId="6" fillId="0" borderId="22" xfId="0" applyNumberFormat="1" applyFont="1" applyFill="1" applyBorder="1" applyAlignment="1" applyProtection="1">
      <alignment horizontal="center" vertical="center" wrapText="1" shrinkToFit="1"/>
      <protection locked="0"/>
    </xf>
    <xf numFmtId="4" fontId="6" fillId="0" borderId="23" xfId="0" applyNumberFormat="1" applyFont="1" applyFill="1" applyBorder="1" applyAlignment="1" applyProtection="1">
      <alignment horizontal="center" vertical="center" wrapText="1" shrinkToFit="1"/>
      <protection locked="0"/>
    </xf>
    <xf numFmtId="4" fontId="6" fillId="0" borderId="16" xfId="0" applyNumberFormat="1" applyFont="1" applyFill="1" applyBorder="1" applyAlignment="1" applyProtection="1">
      <alignment horizontal="center" vertical="center" wrapText="1" shrinkToFit="1"/>
      <protection locked="0"/>
    </xf>
    <xf numFmtId="44" fontId="6" fillId="0" borderId="22" xfId="0" applyNumberFormat="1" applyFont="1" applyFill="1" applyBorder="1" applyAlignment="1">
      <alignment horizontal="center" vertical="center" wrapText="1"/>
    </xf>
    <xf numFmtId="44" fontId="6" fillId="0" borderId="23" xfId="0" applyNumberFormat="1" applyFont="1" applyFill="1" applyBorder="1" applyAlignment="1">
      <alignment horizontal="center" vertical="center" wrapText="1"/>
    </xf>
    <xf numFmtId="44" fontId="6" fillId="0" borderId="16" xfId="0" applyNumberFormat="1" applyFont="1" applyFill="1" applyBorder="1" applyAlignment="1">
      <alignment horizontal="center" vertical="center" wrapText="1"/>
    </xf>
    <xf numFmtId="0" fontId="6" fillId="0" borderId="10" xfId="53" applyFont="1" applyFill="1" applyBorder="1" applyAlignment="1" applyProtection="1">
      <alignment horizontal="left"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10" xfId="52"/>
    <cellStyle name="Normalny 8" xfId="53"/>
    <cellStyle name="Normalny_Arkusz1"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65"/>
  <sheetViews>
    <sheetView showGridLines="0" view="pageBreakPreview" zoomScale="130" zoomScaleSheetLayoutView="130" zoomScalePageLayoutView="0" workbookViewId="0" topLeftCell="A33">
      <selection activeCell="B44" sqref="B44:D44"/>
    </sheetView>
  </sheetViews>
  <sheetFormatPr defaultColWidth="9.00390625" defaultRowHeight="12.75"/>
  <cols>
    <col min="1" max="1" width="3.25390625" style="12" customWidth="1"/>
    <col min="2" max="2" width="20.375" style="12" customWidth="1"/>
    <col min="3" max="3" width="38.875" style="12" customWidth="1"/>
    <col min="4" max="4" width="35.375" style="12" customWidth="1"/>
    <col min="5" max="16384" width="9.125" style="12" customWidth="1"/>
  </cols>
  <sheetData>
    <row r="1" spans="1:4" ht="15.75">
      <c r="A1" s="10"/>
      <c r="B1" s="10"/>
      <c r="C1" s="10"/>
      <c r="D1" s="11" t="s">
        <v>30</v>
      </c>
    </row>
    <row r="2" spans="1:4" ht="15.75">
      <c r="A2" s="10"/>
      <c r="B2" s="126" t="s">
        <v>31</v>
      </c>
      <c r="C2" s="126"/>
      <c r="D2" s="126"/>
    </row>
    <row r="3" spans="1:4" ht="15.75">
      <c r="A3" s="10"/>
      <c r="B3" s="10"/>
      <c r="C3" s="10"/>
      <c r="D3" s="13"/>
    </row>
    <row r="4" spans="1:4" ht="15.75">
      <c r="A4" s="10"/>
      <c r="B4" s="10" t="s">
        <v>32</v>
      </c>
      <c r="C4" s="10" t="s">
        <v>87</v>
      </c>
      <c r="D4" s="13"/>
    </row>
    <row r="5" spans="1:4" ht="15.75">
      <c r="A5" s="10"/>
      <c r="B5" s="10"/>
      <c r="C5" s="10"/>
      <c r="D5" s="13"/>
    </row>
    <row r="6" spans="1:4" ht="36" customHeight="1">
      <c r="A6" s="10"/>
      <c r="B6" s="10" t="s">
        <v>33</v>
      </c>
      <c r="C6" s="144" t="s">
        <v>86</v>
      </c>
      <c r="D6" s="144"/>
    </row>
    <row r="7" spans="1:4" ht="15.75">
      <c r="A7" s="10"/>
      <c r="B7" s="10"/>
      <c r="C7" s="10"/>
      <c r="D7" s="13"/>
    </row>
    <row r="8" spans="1:4" ht="15.75">
      <c r="A8" s="10"/>
      <c r="B8" s="14" t="s">
        <v>111</v>
      </c>
      <c r="C8" s="145"/>
      <c r="D8" s="131"/>
    </row>
    <row r="9" spans="1:4" ht="35.25" customHeight="1">
      <c r="A9" s="10"/>
      <c r="B9" s="14" t="s">
        <v>34</v>
      </c>
      <c r="C9" s="146"/>
      <c r="D9" s="147"/>
    </row>
    <row r="10" spans="1:4" ht="15.75">
      <c r="A10" s="10"/>
      <c r="B10" s="14" t="s">
        <v>35</v>
      </c>
      <c r="C10" s="138"/>
      <c r="D10" s="139"/>
    </row>
    <row r="11" spans="1:4" ht="15.75">
      <c r="A11" s="10"/>
      <c r="B11" s="14" t="s">
        <v>36</v>
      </c>
      <c r="C11" s="138"/>
      <c r="D11" s="139"/>
    </row>
    <row r="12" spans="1:4" ht="15.75">
      <c r="A12" s="10"/>
      <c r="B12" s="14" t="s">
        <v>37</v>
      </c>
      <c r="C12" s="138"/>
      <c r="D12" s="139"/>
    </row>
    <row r="13" spans="1:4" ht="15.75">
      <c r="A13" s="10"/>
      <c r="B13" s="14" t="s">
        <v>38</v>
      </c>
      <c r="C13" s="138"/>
      <c r="D13" s="139"/>
    </row>
    <row r="14" spans="1:4" ht="15.75">
      <c r="A14" s="10"/>
      <c r="B14" s="14" t="s">
        <v>39</v>
      </c>
      <c r="C14" s="138"/>
      <c r="D14" s="139"/>
    </row>
    <row r="15" spans="1:4" ht="15.75">
      <c r="A15" s="10"/>
      <c r="B15" s="14" t="s">
        <v>40</v>
      </c>
      <c r="C15" s="138"/>
      <c r="D15" s="139"/>
    </row>
    <row r="16" spans="1:4" ht="15.75">
      <c r="A16" s="10"/>
      <c r="B16" s="14" t="s">
        <v>41</v>
      </c>
      <c r="C16" s="138"/>
      <c r="D16" s="139"/>
    </row>
    <row r="17" spans="1:4" ht="15.75">
      <c r="A17" s="10"/>
      <c r="B17" s="10"/>
      <c r="C17" s="16"/>
      <c r="D17" s="17"/>
    </row>
    <row r="18" spans="1:4" ht="15.75">
      <c r="A18" s="10"/>
      <c r="B18" s="127" t="s">
        <v>42</v>
      </c>
      <c r="C18" s="135"/>
      <c r="D18" s="19"/>
    </row>
    <row r="19" spans="1:4" ht="16.5" thickBot="1">
      <c r="A19" s="10"/>
      <c r="B19" s="10"/>
      <c r="C19" s="18"/>
      <c r="D19" s="19"/>
    </row>
    <row r="20" spans="1:4" ht="16.5" thickBot="1">
      <c r="A20" s="10"/>
      <c r="B20" s="120" t="s">
        <v>43</v>
      </c>
      <c r="C20" s="140" t="s">
        <v>44</v>
      </c>
      <c r="D20" s="141"/>
    </row>
    <row r="21" spans="1:4" ht="15.75">
      <c r="A21" s="20"/>
      <c r="B21" s="21" t="s">
        <v>45</v>
      </c>
      <c r="C21" s="142">
        <f>'część (1)'!H5</f>
        <v>0</v>
      </c>
      <c r="D21" s="143"/>
    </row>
    <row r="22" spans="1:4" ht="15.75">
      <c r="A22" s="20"/>
      <c r="B22" s="22" t="s">
        <v>46</v>
      </c>
      <c r="C22" s="132">
        <f>'część (2)'!H4</f>
        <v>0</v>
      </c>
      <c r="D22" s="133"/>
    </row>
    <row r="23" spans="1:4" ht="15.75">
      <c r="A23" s="20"/>
      <c r="B23" s="22" t="s">
        <v>47</v>
      </c>
      <c r="C23" s="132">
        <f>'część (3)'!H4</f>
        <v>0</v>
      </c>
      <c r="D23" s="133"/>
    </row>
    <row r="24" spans="1:4" ht="15.75">
      <c r="A24" s="20"/>
      <c r="B24" s="22" t="s">
        <v>48</v>
      </c>
      <c r="C24" s="132">
        <f>'część (4)'!H4</f>
        <v>0</v>
      </c>
      <c r="D24" s="133"/>
    </row>
    <row r="25" spans="1:4" ht="15.75">
      <c r="A25" s="20"/>
      <c r="B25" s="22" t="s">
        <v>49</v>
      </c>
      <c r="C25" s="132">
        <f>'część (5)'!H4</f>
        <v>0</v>
      </c>
      <c r="D25" s="133"/>
    </row>
    <row r="26" spans="1:4" ht="15.75">
      <c r="A26" s="20"/>
      <c r="B26" s="22" t="s">
        <v>50</v>
      </c>
      <c r="C26" s="132">
        <f>'część (6)'!H4</f>
        <v>0</v>
      </c>
      <c r="D26" s="133"/>
    </row>
    <row r="27" spans="1:4" ht="15.75">
      <c r="A27" s="20"/>
      <c r="B27" s="22" t="s">
        <v>51</v>
      </c>
      <c r="C27" s="132">
        <f>'część (7)'!H4</f>
        <v>0</v>
      </c>
      <c r="D27" s="133"/>
    </row>
    <row r="28" spans="1:4" ht="15.75">
      <c r="A28" s="20"/>
      <c r="B28" s="22" t="s">
        <v>52</v>
      </c>
      <c r="C28" s="132">
        <f>'część (8)'!H5</f>
        <v>0</v>
      </c>
      <c r="D28" s="133"/>
    </row>
    <row r="29" spans="1:4" ht="15.75">
      <c r="A29" s="20"/>
      <c r="B29" s="22" t="s">
        <v>53</v>
      </c>
      <c r="C29" s="132">
        <f>'część (9)'!H4</f>
        <v>0</v>
      </c>
      <c r="D29" s="133"/>
    </row>
    <row r="30" spans="1:4" ht="15.75">
      <c r="A30" s="10"/>
      <c r="B30" s="22" t="s">
        <v>75</v>
      </c>
      <c r="C30" s="132">
        <f>'część (10)'!H4</f>
        <v>0</v>
      </c>
      <c r="D30" s="133"/>
    </row>
    <row r="31" spans="1:4" ht="15.75">
      <c r="A31" s="10"/>
      <c r="B31" s="22" t="s">
        <v>76</v>
      </c>
      <c r="C31" s="132">
        <f>'część (11)'!H4</f>
        <v>0</v>
      </c>
      <c r="D31" s="133"/>
    </row>
    <row r="32" spans="1:4" ht="22.5" customHeight="1">
      <c r="A32" s="10"/>
      <c r="B32" s="22" t="s">
        <v>77</v>
      </c>
      <c r="C32" s="132">
        <f>'część (12)'!H4</f>
        <v>0</v>
      </c>
      <c r="D32" s="133"/>
    </row>
    <row r="33" spans="1:4" ht="15.75">
      <c r="A33" s="10"/>
      <c r="B33" s="22" t="s">
        <v>78</v>
      </c>
      <c r="C33" s="132">
        <f>'część (13)'!H4</f>
        <v>0</v>
      </c>
      <c r="D33" s="133"/>
    </row>
    <row r="34" spans="1:4" ht="15.75">
      <c r="A34" s="10"/>
      <c r="B34" s="22" t="s">
        <v>79</v>
      </c>
      <c r="C34" s="132">
        <f>'część (14)'!H4</f>
        <v>0</v>
      </c>
      <c r="D34" s="133"/>
    </row>
    <row r="35" spans="1:4" ht="15.75">
      <c r="A35" s="10"/>
      <c r="B35" s="22" t="s">
        <v>80</v>
      </c>
      <c r="C35" s="132">
        <f>'część (15)'!H4</f>
        <v>0</v>
      </c>
      <c r="D35" s="133"/>
    </row>
    <row r="36" spans="1:4" ht="15.75">
      <c r="A36" s="10"/>
      <c r="B36" s="22" t="s">
        <v>81</v>
      </c>
      <c r="C36" s="132">
        <f>'część (16)'!H4</f>
        <v>0</v>
      </c>
      <c r="D36" s="133"/>
    </row>
    <row r="37" spans="1:4" ht="15.75">
      <c r="A37" s="10"/>
      <c r="B37" s="22" t="s">
        <v>82</v>
      </c>
      <c r="C37" s="132">
        <f>'część (17)'!H4</f>
        <v>0</v>
      </c>
      <c r="D37" s="133"/>
    </row>
    <row r="38" spans="1:4" ht="15.75">
      <c r="A38" s="10"/>
      <c r="B38" s="22" t="s">
        <v>83</v>
      </c>
      <c r="C38" s="132">
        <f>'część (18)'!H4</f>
        <v>0</v>
      </c>
      <c r="D38" s="133"/>
    </row>
    <row r="39" spans="1:4" ht="15.75">
      <c r="A39" s="10"/>
      <c r="B39" s="22" t="s">
        <v>84</v>
      </c>
      <c r="C39" s="132">
        <f>'część (19)'!H4</f>
        <v>0</v>
      </c>
      <c r="D39" s="133"/>
    </row>
    <row r="40" spans="1:4" ht="15.75">
      <c r="A40" s="10"/>
      <c r="B40" s="23"/>
      <c r="C40" s="24"/>
      <c r="D40" s="25"/>
    </row>
    <row r="41" spans="1:4" ht="15.75">
      <c r="A41" s="10"/>
      <c r="B41" s="23"/>
      <c r="C41" s="24"/>
      <c r="D41" s="25"/>
    </row>
    <row r="42" spans="1:4" ht="24.75" customHeight="1">
      <c r="A42" s="10" t="s">
        <v>54</v>
      </c>
      <c r="B42" s="135" t="s">
        <v>55</v>
      </c>
      <c r="C42" s="127"/>
      <c r="D42" s="137"/>
    </row>
    <row r="43" spans="1:4" ht="45.75" customHeight="1">
      <c r="A43" s="10" t="s">
        <v>56</v>
      </c>
      <c r="B43" s="136" t="s">
        <v>57</v>
      </c>
      <c r="C43" s="136"/>
      <c r="D43" s="136"/>
    </row>
    <row r="44" spans="1:4" ht="62.25" customHeight="1">
      <c r="A44" s="26" t="s">
        <v>58</v>
      </c>
      <c r="B44" s="129" t="s">
        <v>125</v>
      </c>
      <c r="C44" s="129"/>
      <c r="D44" s="129"/>
    </row>
    <row r="45" spans="1:4" ht="49.5" customHeight="1">
      <c r="A45" s="10" t="s">
        <v>59</v>
      </c>
      <c r="B45" s="129" t="s">
        <v>60</v>
      </c>
      <c r="C45" s="130"/>
      <c r="D45" s="130"/>
    </row>
    <row r="46" spans="1:4" ht="40.5" customHeight="1">
      <c r="A46" s="10" t="s">
        <v>61</v>
      </c>
      <c r="B46" s="127" t="s">
        <v>62</v>
      </c>
      <c r="C46" s="135"/>
      <c r="D46" s="135"/>
    </row>
    <row r="47" spans="1:4" ht="36.75" customHeight="1">
      <c r="A47" s="10" t="s">
        <v>63</v>
      </c>
      <c r="B47" s="129" t="s">
        <v>64</v>
      </c>
      <c r="C47" s="130"/>
      <c r="D47" s="130"/>
    </row>
    <row r="48" spans="1:4" ht="122.25" customHeight="1">
      <c r="A48" s="10" t="s">
        <v>65</v>
      </c>
      <c r="B48" s="127" t="s">
        <v>85</v>
      </c>
      <c r="C48" s="128"/>
      <c r="D48" s="128"/>
    </row>
    <row r="49" spans="1:4" ht="133.5" customHeight="1">
      <c r="A49" s="10" t="s">
        <v>66</v>
      </c>
      <c r="B49" s="129" t="s">
        <v>101</v>
      </c>
      <c r="C49" s="130"/>
      <c r="D49" s="130"/>
    </row>
    <row r="50" spans="1:4" ht="15.75">
      <c r="A50" s="27" t="s">
        <v>100</v>
      </c>
      <c r="B50" s="112"/>
      <c r="C50" s="18"/>
      <c r="D50" s="10"/>
    </row>
    <row r="51" spans="1:4" ht="15.75">
      <c r="A51" s="10"/>
      <c r="B51" s="113"/>
      <c r="C51" s="18"/>
      <c r="D51" s="28"/>
    </row>
    <row r="52" spans="1:4" ht="22.5" customHeight="1">
      <c r="A52" s="10"/>
      <c r="B52" s="123" t="s">
        <v>67</v>
      </c>
      <c r="C52" s="124"/>
      <c r="D52" s="125"/>
    </row>
    <row r="53" spans="1:4" ht="15.75">
      <c r="A53" s="10"/>
      <c r="B53" s="123" t="s">
        <v>68</v>
      </c>
      <c r="C53" s="125"/>
      <c r="D53" s="14"/>
    </row>
    <row r="54" spans="1:4" ht="15.75">
      <c r="A54" s="10"/>
      <c r="B54" s="121"/>
      <c r="C54" s="122"/>
      <c r="D54" s="14"/>
    </row>
    <row r="55" spans="1:4" ht="15.75">
      <c r="A55" s="10"/>
      <c r="B55" s="121"/>
      <c r="C55" s="122"/>
      <c r="D55" s="14"/>
    </row>
    <row r="56" spans="1:4" ht="15.75">
      <c r="A56" s="10"/>
      <c r="B56" s="121"/>
      <c r="C56" s="122"/>
      <c r="D56" s="14"/>
    </row>
    <row r="57" spans="1:4" ht="15.75">
      <c r="A57" s="10"/>
      <c r="B57" s="30" t="s">
        <v>69</v>
      </c>
      <c r="C57" s="30"/>
      <c r="D57" s="28"/>
    </row>
    <row r="58" spans="1:4" ht="15.75">
      <c r="A58" s="10"/>
      <c r="B58" s="123" t="s">
        <v>70</v>
      </c>
      <c r="C58" s="124"/>
      <c r="D58" s="125"/>
    </row>
    <row r="59" spans="1:4" ht="15.75">
      <c r="A59" s="10"/>
      <c r="B59" s="31" t="s">
        <v>68</v>
      </c>
      <c r="C59" s="29" t="s">
        <v>71</v>
      </c>
      <c r="D59" s="32" t="s">
        <v>72</v>
      </c>
    </row>
    <row r="60" spans="1:4" ht="15.75">
      <c r="A60" s="10"/>
      <c r="B60" s="33"/>
      <c r="C60" s="29"/>
      <c r="D60" s="34"/>
    </row>
    <row r="61" spans="1:4" ht="15.75">
      <c r="A61" s="10"/>
      <c r="B61" s="33"/>
      <c r="C61" s="29"/>
      <c r="D61" s="34"/>
    </row>
    <row r="62" spans="1:4" ht="15.75">
      <c r="A62" s="10"/>
      <c r="B62" s="30"/>
      <c r="C62" s="30"/>
      <c r="D62" s="28"/>
    </row>
    <row r="63" spans="1:4" ht="15.75">
      <c r="A63" s="10"/>
      <c r="B63" s="123" t="s">
        <v>73</v>
      </c>
      <c r="C63" s="124"/>
      <c r="D63" s="125"/>
    </row>
    <row r="64" spans="1:4" ht="15.75">
      <c r="A64" s="10"/>
      <c r="B64" s="134" t="s">
        <v>74</v>
      </c>
      <c r="C64" s="134"/>
      <c r="D64" s="14"/>
    </row>
    <row r="65" spans="1:4" ht="36" customHeight="1">
      <c r="A65" s="10"/>
      <c r="B65" s="131"/>
      <c r="C65" s="131"/>
      <c r="D65" s="14"/>
    </row>
  </sheetData>
  <sheetProtection/>
  <mergeCells count="49">
    <mergeCell ref="C13:D13"/>
    <mergeCell ref="C14:D14"/>
    <mergeCell ref="C6:D6"/>
    <mergeCell ref="C8:D8"/>
    <mergeCell ref="C9:D9"/>
    <mergeCell ref="C10:D10"/>
    <mergeCell ref="C11:D11"/>
    <mergeCell ref="C12:D12"/>
    <mergeCell ref="C15:D15"/>
    <mergeCell ref="C16:D16"/>
    <mergeCell ref="B18:C18"/>
    <mergeCell ref="C20:D20"/>
    <mergeCell ref="C23:D23"/>
    <mergeCell ref="C24:D24"/>
    <mergeCell ref="C21:D21"/>
    <mergeCell ref="C22:D22"/>
    <mergeCell ref="C25:D25"/>
    <mergeCell ref="C26:D26"/>
    <mergeCell ref="C27:D27"/>
    <mergeCell ref="C28:D28"/>
    <mergeCell ref="C29:D29"/>
    <mergeCell ref="B42:D42"/>
    <mergeCell ref="B43:D43"/>
    <mergeCell ref="B44:D44"/>
    <mergeCell ref="C39:D39"/>
    <mergeCell ref="C38:D38"/>
    <mergeCell ref="C35:D35"/>
    <mergeCell ref="C36:D36"/>
    <mergeCell ref="C37:D37"/>
    <mergeCell ref="B65:C65"/>
    <mergeCell ref="C30:D30"/>
    <mergeCell ref="C31:D31"/>
    <mergeCell ref="C32:D32"/>
    <mergeCell ref="C33:D33"/>
    <mergeCell ref="C34:D34"/>
    <mergeCell ref="B64:C64"/>
    <mergeCell ref="B45:D45"/>
    <mergeCell ref="B46:D46"/>
    <mergeCell ref="B47:D47"/>
    <mergeCell ref="B56:C56"/>
    <mergeCell ref="B58:D58"/>
    <mergeCell ref="B63:D63"/>
    <mergeCell ref="B2:D2"/>
    <mergeCell ref="B48:D48"/>
    <mergeCell ref="B52:D52"/>
    <mergeCell ref="B53:C53"/>
    <mergeCell ref="B49:D49"/>
    <mergeCell ref="B54:C54"/>
    <mergeCell ref="B55:C55"/>
  </mergeCells>
  <printOptions/>
  <pageMargins left="0.7" right="0.7" top="0.75" bottom="0.75" header="0.3" footer="0.3"/>
  <pageSetup fitToHeight="0" fitToWidth="1"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1:H19"/>
  <sheetViews>
    <sheetView showGridLines="0" view="pageBreakPreview" zoomScale="115" zoomScaleNormal="75" zoomScaleSheetLayoutView="115" workbookViewId="0" topLeftCell="A1">
      <selection activeCell="D7" sqref="D7"/>
    </sheetView>
  </sheetViews>
  <sheetFormatPr defaultColWidth="9.00390625" defaultRowHeight="12.75"/>
  <cols>
    <col min="1" max="1" width="4.00390625" style="54" customWidth="1"/>
    <col min="2" max="2" width="65.253906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92</v>
      </c>
      <c r="H1" s="149"/>
    </row>
    <row r="2" ht="15" customHeight="1">
      <c r="H2" s="44"/>
    </row>
    <row r="3" spans="2:7" ht="15.75">
      <c r="B3" s="44" t="s">
        <v>0</v>
      </c>
      <c r="C3" s="66">
        <v>9</v>
      </c>
      <c r="D3" s="151" t="s">
        <v>88</v>
      </c>
      <c r="E3" s="152"/>
      <c r="F3" s="49"/>
      <c r="G3" s="48"/>
    </row>
    <row r="4" spans="2:8" ht="15.75">
      <c r="B4" s="44"/>
      <c r="C4" s="58"/>
      <c r="D4" s="47"/>
      <c r="E4" s="48"/>
      <c r="F4" s="49"/>
      <c r="G4" s="15" t="s">
        <v>44</v>
      </c>
      <c r="H4" s="73">
        <f>SUM(H7:H7)</f>
        <v>0</v>
      </c>
    </row>
    <row r="5" spans="2:3" ht="15.75">
      <c r="B5" s="44"/>
      <c r="C5" s="50"/>
    </row>
    <row r="6" spans="1:8" s="54" customFormat="1" ht="31.5">
      <c r="A6" s="51" t="s">
        <v>1</v>
      </c>
      <c r="B6" s="51" t="s">
        <v>5</v>
      </c>
      <c r="C6" s="52" t="s">
        <v>2</v>
      </c>
      <c r="D6" s="51" t="s">
        <v>3</v>
      </c>
      <c r="E6" s="51" t="s">
        <v>6</v>
      </c>
      <c r="F6" s="51" t="s">
        <v>4</v>
      </c>
      <c r="G6" s="53" t="s">
        <v>8</v>
      </c>
      <c r="H6" s="53" t="s">
        <v>10</v>
      </c>
    </row>
    <row r="7" spans="1:8" ht="251.25" customHeight="1">
      <c r="A7" s="76">
        <v>1</v>
      </c>
      <c r="B7" s="87" t="s">
        <v>95</v>
      </c>
      <c r="C7" s="88">
        <v>1900</v>
      </c>
      <c r="D7" s="78" t="s">
        <v>9</v>
      </c>
      <c r="E7" s="106"/>
      <c r="F7" s="106"/>
      <c r="G7" s="109"/>
      <c r="H7" s="108">
        <f>ROUND(ROUND(C7,2)*ROUND(G7,2),2)</f>
        <v>0</v>
      </c>
    </row>
    <row r="8" ht="15.75">
      <c r="C8" s="65"/>
    </row>
    <row r="9" ht="15.75">
      <c r="C9" s="65"/>
    </row>
    <row r="10" ht="15.75">
      <c r="C10" s="65"/>
    </row>
    <row r="11" ht="15.75">
      <c r="C11" s="65"/>
    </row>
    <row r="12" ht="15.75">
      <c r="C12" s="65"/>
    </row>
    <row r="13" ht="15.75">
      <c r="C13" s="65"/>
    </row>
    <row r="14" ht="15.75">
      <c r="C14" s="65"/>
    </row>
    <row r="15" ht="15.75">
      <c r="C15" s="65"/>
    </row>
    <row r="16" ht="15.75">
      <c r="C16" s="65"/>
    </row>
    <row r="17" ht="15.75">
      <c r="D17" s="65"/>
    </row>
    <row r="18" ht="15.75">
      <c r="D18" s="65"/>
    </row>
    <row r="19" ht="15.75">
      <c r="D19" s="65"/>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83" r:id="rId1"/>
  <headerFooter alignWithMargins="0">
    <oddFooter>&amp;C&amp;"Garamond,Normalny"&amp;P&amp;R&amp;"Garamond,Normalny"pieczęć i podpis osoby (osób) upoważnionej
do reprezentowania wykonawcy</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130" zoomScaleNormal="75" zoomScaleSheetLayoutView="130" workbookViewId="0" topLeftCell="A1">
      <selection activeCell="B14" sqref="B14"/>
    </sheetView>
  </sheetViews>
  <sheetFormatPr defaultColWidth="9.00390625" defaultRowHeight="12.75"/>
  <cols>
    <col min="1" max="1" width="4.00390625" style="43" customWidth="1"/>
    <col min="2" max="2" width="40.003906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H1" s="45" t="s">
        <v>7</v>
      </c>
    </row>
    <row r="2" ht="15" customHeight="1">
      <c r="H2" s="44"/>
    </row>
    <row r="3" spans="2:7" ht="15.75">
      <c r="B3" s="44" t="s">
        <v>0</v>
      </c>
      <c r="C3" s="66">
        <v>10</v>
      </c>
      <c r="D3" s="151" t="s">
        <v>88</v>
      </c>
      <c r="E3" s="152"/>
      <c r="F3" s="49"/>
      <c r="G3" s="48"/>
    </row>
    <row r="4" spans="2:8" ht="15.75">
      <c r="B4" s="46"/>
      <c r="C4" s="58"/>
      <c r="D4" s="47"/>
      <c r="E4" s="48"/>
      <c r="F4" s="49"/>
      <c r="G4" s="15" t="s">
        <v>44</v>
      </c>
      <c r="H4" s="73">
        <f>SUM(H7:H7)</f>
        <v>0</v>
      </c>
    </row>
    <row r="5" spans="2:3" ht="15.75">
      <c r="B5" s="44"/>
      <c r="C5" s="50"/>
    </row>
    <row r="6" spans="1:8" s="54" customFormat="1" ht="31.5">
      <c r="A6" s="51" t="s">
        <v>1</v>
      </c>
      <c r="B6" s="51" t="s">
        <v>5</v>
      </c>
      <c r="C6" s="52" t="s">
        <v>2</v>
      </c>
      <c r="D6" s="51" t="s">
        <v>3</v>
      </c>
      <c r="E6" s="51" t="s">
        <v>6</v>
      </c>
      <c r="F6" s="51" t="s">
        <v>4</v>
      </c>
      <c r="G6" s="53" t="s">
        <v>8</v>
      </c>
      <c r="H6" s="53" t="s">
        <v>10</v>
      </c>
    </row>
    <row r="7" spans="1:8" ht="67.5" customHeight="1">
      <c r="A7" s="76">
        <v>1</v>
      </c>
      <c r="B7" s="84" t="s">
        <v>22</v>
      </c>
      <c r="C7" s="56">
        <v>400</v>
      </c>
      <c r="D7" s="57" t="s">
        <v>9</v>
      </c>
      <c r="E7" s="106"/>
      <c r="F7" s="106"/>
      <c r="G7" s="109"/>
      <c r="H7" s="108">
        <f>ROUND(ROUND(C7,2)*ROUND(G7,2),2)</f>
        <v>0</v>
      </c>
    </row>
    <row r="8" ht="15.75">
      <c r="C8" s="65"/>
    </row>
    <row r="9" ht="15.75">
      <c r="C9" s="65"/>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1">
    <mergeCell ref="D3:E3"/>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98" r:id="rId1"/>
  <headerFooter alignWithMargins="0">
    <oddFooter>&amp;C&amp;"Garamond,Normalny"&amp;P&amp;R&amp;"Garamond,Normalny"pieczęć i podpis osoby (osób) upoważnionej
do reprezentowania wykonawcy</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20"/>
  <sheetViews>
    <sheetView showGridLines="0" view="pageBreakPreview" zoomScale="85" zoomScaleNormal="75" zoomScaleSheetLayoutView="85" workbookViewId="0" topLeftCell="A1">
      <selection activeCell="B7" sqref="B7"/>
    </sheetView>
  </sheetViews>
  <sheetFormatPr defaultColWidth="9.00390625" defaultRowHeight="12.75"/>
  <cols>
    <col min="1" max="1" width="4.00390625" style="54" customWidth="1"/>
    <col min="2" max="2" width="58.125" style="54" customWidth="1"/>
    <col min="3" max="3" width="8.625" style="54" customWidth="1"/>
    <col min="4" max="4" width="11.375" style="54" customWidth="1"/>
    <col min="5" max="8" width="20.125" style="54" customWidth="1"/>
    <col min="9" max="13" width="14.375" style="54" customWidth="1"/>
    <col min="14" max="16384" width="9.125" style="54" customWidth="1"/>
  </cols>
  <sheetData>
    <row r="1" spans="2:8" ht="15.75">
      <c r="B1" s="67" t="str">
        <f>'Formularz oferty'!C4</f>
        <v>DFP.271.51.2018.EP</v>
      </c>
      <c r="G1" s="150" t="s">
        <v>92</v>
      </c>
      <c r="H1" s="150"/>
    </row>
    <row r="2" ht="15" customHeight="1">
      <c r="H2" s="67"/>
    </row>
    <row r="3" spans="2:8" ht="15.75">
      <c r="B3" s="67" t="s">
        <v>0</v>
      </c>
      <c r="C3" s="103">
        <v>11</v>
      </c>
      <c r="D3" s="151" t="s">
        <v>88</v>
      </c>
      <c r="E3" s="152"/>
      <c r="F3" s="49"/>
      <c r="G3" s="48"/>
      <c r="H3" s="43"/>
    </row>
    <row r="4" spans="2:8" ht="15.75">
      <c r="B4" s="68"/>
      <c r="C4" s="90"/>
      <c r="D4" s="47"/>
      <c r="E4" s="48"/>
      <c r="F4" s="49"/>
      <c r="G4" s="15" t="s">
        <v>44</v>
      </c>
      <c r="H4" s="73">
        <f>SUM(H7:H7)</f>
        <v>0</v>
      </c>
    </row>
    <row r="5" spans="2:3" ht="15.75">
      <c r="B5" s="67"/>
      <c r="C5" s="72"/>
    </row>
    <row r="6" spans="1:8" ht="31.5">
      <c r="A6" s="51" t="s">
        <v>1</v>
      </c>
      <c r="B6" s="51" t="s">
        <v>5</v>
      </c>
      <c r="C6" s="52" t="s">
        <v>2</v>
      </c>
      <c r="D6" s="51" t="s">
        <v>3</v>
      </c>
      <c r="E6" s="51" t="s">
        <v>6</v>
      </c>
      <c r="F6" s="51" t="s">
        <v>4</v>
      </c>
      <c r="G6" s="53" t="s">
        <v>8</v>
      </c>
      <c r="H6" s="53" t="s">
        <v>10</v>
      </c>
    </row>
    <row r="7" spans="1:8" ht="309" customHeight="1">
      <c r="A7" s="76">
        <v>1</v>
      </c>
      <c r="B7" s="84" t="s">
        <v>108</v>
      </c>
      <c r="C7" s="56">
        <v>240</v>
      </c>
      <c r="D7" s="78" t="s">
        <v>9</v>
      </c>
      <c r="E7" s="106"/>
      <c r="F7" s="106"/>
      <c r="G7" s="109"/>
      <c r="H7" s="108">
        <f>ROUND(ROUND(C7,2)*ROUND(G7,2),2)</f>
        <v>0</v>
      </c>
    </row>
    <row r="8" spans="3:8" ht="15.75">
      <c r="C8" s="89"/>
      <c r="G8" s="69"/>
      <c r="H8" s="69"/>
    </row>
    <row r="9" ht="15.75">
      <c r="C9" s="89"/>
    </row>
    <row r="10" ht="15.75">
      <c r="C10" s="89"/>
    </row>
    <row r="11" ht="15.75">
      <c r="C11" s="89"/>
    </row>
    <row r="12" ht="15.75">
      <c r="C12" s="89"/>
    </row>
    <row r="13" ht="15.75">
      <c r="C13" s="89"/>
    </row>
    <row r="14" ht="15.75">
      <c r="C14" s="89"/>
    </row>
    <row r="15" ht="15.75">
      <c r="C15" s="89"/>
    </row>
    <row r="16" ht="15.75">
      <c r="C16" s="89"/>
    </row>
    <row r="17" ht="15.75">
      <c r="C17" s="89"/>
    </row>
    <row r="18" ht="15.75">
      <c r="D18" s="89"/>
    </row>
    <row r="19" ht="15.75">
      <c r="D19" s="89"/>
    </row>
    <row r="20" ht="15.75">
      <c r="D20" s="89"/>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87" r:id="rId1"/>
  <headerFooter alignWithMargins="0">
    <oddFooter>&amp;C&amp;"Garamond,Normalny"&amp;P&amp;R&amp;"Garamond,Normalny"pieczęć i podpis osoby (osób) upoważnionej
do reprezentowania wykonawcy</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85" zoomScaleNormal="75" zoomScaleSheetLayoutView="85" workbookViewId="0" topLeftCell="A3">
      <selection activeCell="B9" sqref="B9"/>
    </sheetView>
  </sheetViews>
  <sheetFormatPr defaultColWidth="9.00390625" defaultRowHeight="12.75"/>
  <cols>
    <col min="1" max="1" width="4.00390625" style="43" customWidth="1"/>
    <col min="2" max="2" width="42.37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H1" s="45" t="s">
        <v>7</v>
      </c>
    </row>
    <row r="2" ht="15" customHeight="1">
      <c r="H2" s="44"/>
    </row>
    <row r="3" spans="2:7" ht="15.75">
      <c r="B3" s="44" t="s">
        <v>0</v>
      </c>
      <c r="C3" s="66">
        <v>12</v>
      </c>
      <c r="D3" s="151" t="s">
        <v>88</v>
      </c>
      <c r="E3" s="152"/>
      <c r="F3" s="49"/>
      <c r="G3" s="48"/>
    </row>
    <row r="4" spans="2:8" ht="15.75">
      <c r="B4" s="46"/>
      <c r="C4" s="58"/>
      <c r="D4" s="47"/>
      <c r="E4" s="48"/>
      <c r="F4" s="49"/>
      <c r="G4" s="15" t="s">
        <v>44</v>
      </c>
      <c r="H4" s="73">
        <f>SUM(H7:H9)</f>
        <v>0</v>
      </c>
    </row>
    <row r="5" spans="2:3" ht="15.75">
      <c r="B5" s="44"/>
      <c r="C5" s="50"/>
    </row>
    <row r="6" spans="1:8" s="54" customFormat="1" ht="31.5">
      <c r="A6" s="51" t="s">
        <v>1</v>
      </c>
      <c r="B6" s="51" t="s">
        <v>5</v>
      </c>
      <c r="C6" s="52" t="s">
        <v>2</v>
      </c>
      <c r="D6" s="51" t="s">
        <v>3</v>
      </c>
      <c r="E6" s="51" t="s">
        <v>6</v>
      </c>
      <c r="F6" s="51" t="s">
        <v>4</v>
      </c>
      <c r="G6" s="53" t="s">
        <v>8</v>
      </c>
      <c r="H6" s="53" t="s">
        <v>10</v>
      </c>
    </row>
    <row r="7" spans="1:8" ht="69" customHeight="1">
      <c r="A7" s="76">
        <v>1</v>
      </c>
      <c r="B7" s="84" t="s">
        <v>109</v>
      </c>
      <c r="C7" s="93">
        <v>1900</v>
      </c>
      <c r="D7" s="78" t="s">
        <v>9</v>
      </c>
      <c r="E7" s="106"/>
      <c r="F7" s="106"/>
      <c r="G7" s="109"/>
      <c r="H7" s="108">
        <f>ROUND(ROUND(C7,2)*ROUND(G7,2),2)</f>
        <v>0</v>
      </c>
    </row>
    <row r="8" spans="1:8" ht="144.75" customHeight="1">
      <c r="A8" s="78" t="s">
        <v>56</v>
      </c>
      <c r="B8" s="91" t="s">
        <v>110</v>
      </c>
      <c r="C8" s="93">
        <v>170</v>
      </c>
      <c r="D8" s="78" t="s">
        <v>9</v>
      </c>
      <c r="E8" s="106"/>
      <c r="F8" s="106"/>
      <c r="G8" s="109"/>
      <c r="H8" s="108">
        <f>ROUND(ROUND(C8,2)*ROUND(G8,2),2)</f>
        <v>0</v>
      </c>
    </row>
    <row r="9" spans="1:8" ht="159" customHeight="1">
      <c r="A9" s="76">
        <v>2</v>
      </c>
      <c r="B9" s="63" t="s">
        <v>104</v>
      </c>
      <c r="C9" s="93">
        <v>10000</v>
      </c>
      <c r="D9" s="78" t="s">
        <v>9</v>
      </c>
      <c r="E9" s="106"/>
      <c r="F9" s="106"/>
      <c r="G9" s="109"/>
      <c r="H9" s="108">
        <f>ROUND(ROUND(C9,2)*ROUND(G9,2),2)</f>
        <v>0</v>
      </c>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1">
    <mergeCell ref="D3:E3"/>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96" r:id="rId1"/>
  <headerFooter alignWithMargins="0">
    <oddFooter>&amp;C&amp;"Garamond,Normalny"&amp;P&amp;R&amp;"Garamond,Normalny"pieczęć i podpis osoby (osób) upoważnionej
do reprezentowania wykonawcy</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130" zoomScaleNormal="75" zoomScaleSheetLayoutView="130" workbookViewId="0" topLeftCell="A10">
      <selection activeCell="B14" sqref="B14"/>
    </sheetView>
  </sheetViews>
  <sheetFormatPr defaultColWidth="9.00390625" defaultRowHeight="12.75"/>
  <cols>
    <col min="1" max="1" width="4.00390625" style="54" customWidth="1"/>
    <col min="2" max="2" width="45.87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H1" s="45" t="s">
        <v>7</v>
      </c>
    </row>
    <row r="2" ht="15" customHeight="1">
      <c r="H2" s="44"/>
    </row>
    <row r="3" spans="2:7" ht="15.75">
      <c r="B3" s="44" t="s">
        <v>0</v>
      </c>
      <c r="C3" s="66">
        <v>13</v>
      </c>
      <c r="D3" s="151" t="s">
        <v>88</v>
      </c>
      <c r="E3" s="152"/>
      <c r="F3" s="49"/>
      <c r="G3" s="48"/>
    </row>
    <row r="4" spans="2:8" ht="15.75">
      <c r="B4" s="46"/>
      <c r="C4" s="58"/>
      <c r="D4" s="47"/>
      <c r="E4" s="48"/>
      <c r="F4" s="49"/>
      <c r="G4" s="15" t="s">
        <v>44</v>
      </c>
      <c r="H4" s="73">
        <f>SUM(H7:H14)</f>
        <v>0</v>
      </c>
    </row>
    <row r="5" spans="2:3" ht="15.75">
      <c r="B5" s="44"/>
      <c r="C5" s="50"/>
    </row>
    <row r="6" spans="1:8" s="54" customFormat="1" ht="31.5">
      <c r="A6" s="51" t="s">
        <v>1</v>
      </c>
      <c r="B6" s="51" t="s">
        <v>5</v>
      </c>
      <c r="C6" s="52" t="s">
        <v>2</v>
      </c>
      <c r="D6" s="51" t="s">
        <v>3</v>
      </c>
      <c r="E6" s="51" t="s">
        <v>6</v>
      </c>
      <c r="F6" s="51" t="s">
        <v>4</v>
      </c>
      <c r="G6" s="53" t="s">
        <v>8</v>
      </c>
      <c r="H6" s="53" t="s">
        <v>10</v>
      </c>
    </row>
    <row r="7" spans="1:8" ht="122.25" customHeight="1">
      <c r="A7" s="76">
        <v>1</v>
      </c>
      <c r="B7" s="92" t="s">
        <v>102</v>
      </c>
      <c r="C7" s="93">
        <v>500</v>
      </c>
      <c r="D7" s="57" t="s">
        <v>9</v>
      </c>
      <c r="E7" s="106"/>
      <c r="F7" s="106"/>
      <c r="G7" s="109"/>
      <c r="H7" s="108">
        <f>ROUND(ROUND(C7,2)*ROUND(G7,2),2)</f>
        <v>0</v>
      </c>
    </row>
    <row r="8" spans="1:8" ht="183" customHeight="1">
      <c r="A8" s="78">
        <v>2</v>
      </c>
      <c r="B8" s="92" t="s">
        <v>96</v>
      </c>
      <c r="C8" s="93">
        <v>1300</v>
      </c>
      <c r="D8" s="57" t="s">
        <v>9</v>
      </c>
      <c r="E8" s="57"/>
      <c r="F8" s="57"/>
      <c r="G8" s="57"/>
      <c r="H8" s="108">
        <f aca="true" t="shared" si="0" ref="H8:H14">ROUND(ROUND(C8,2)*ROUND(G8,2),2)</f>
        <v>0</v>
      </c>
    </row>
    <row r="9" spans="1:8" ht="69" customHeight="1">
      <c r="A9" s="76">
        <v>3</v>
      </c>
      <c r="B9" s="92" t="s">
        <v>23</v>
      </c>
      <c r="C9" s="93">
        <v>70</v>
      </c>
      <c r="D9" s="57" t="s">
        <v>9</v>
      </c>
      <c r="E9" s="57"/>
      <c r="F9" s="57"/>
      <c r="G9" s="57"/>
      <c r="H9" s="108">
        <f t="shared" si="0"/>
        <v>0</v>
      </c>
    </row>
    <row r="10" spans="1:8" ht="70.5" customHeight="1">
      <c r="A10" s="78">
        <v>4</v>
      </c>
      <c r="B10" s="92" t="s">
        <v>24</v>
      </c>
      <c r="C10" s="93">
        <v>100</v>
      </c>
      <c r="D10" s="57" t="s">
        <v>9</v>
      </c>
      <c r="E10" s="57"/>
      <c r="F10" s="57"/>
      <c r="G10" s="57"/>
      <c r="H10" s="108">
        <f t="shared" si="0"/>
        <v>0</v>
      </c>
    </row>
    <row r="11" spans="1:8" ht="56.25" customHeight="1">
      <c r="A11" s="76">
        <v>5</v>
      </c>
      <c r="B11" s="92" t="s">
        <v>97</v>
      </c>
      <c r="C11" s="93">
        <v>1700</v>
      </c>
      <c r="D11" s="57" t="s">
        <v>9</v>
      </c>
      <c r="E11" s="57"/>
      <c r="F11" s="57"/>
      <c r="G11" s="57"/>
      <c r="H11" s="108">
        <f t="shared" si="0"/>
        <v>0</v>
      </c>
    </row>
    <row r="12" spans="1:8" ht="67.5" customHeight="1">
      <c r="A12" s="78">
        <v>6</v>
      </c>
      <c r="B12" s="92" t="s">
        <v>25</v>
      </c>
      <c r="C12" s="93">
        <v>50</v>
      </c>
      <c r="D12" s="78" t="s">
        <v>9</v>
      </c>
      <c r="E12" s="57"/>
      <c r="F12" s="57"/>
      <c r="G12" s="57"/>
      <c r="H12" s="108">
        <f t="shared" si="0"/>
        <v>0</v>
      </c>
    </row>
    <row r="13" spans="1:8" ht="56.25" customHeight="1">
      <c r="A13" s="76">
        <v>7</v>
      </c>
      <c r="B13" s="92" t="s">
        <v>26</v>
      </c>
      <c r="C13" s="93">
        <v>15</v>
      </c>
      <c r="D13" s="78" t="s">
        <v>9</v>
      </c>
      <c r="E13" s="57"/>
      <c r="F13" s="57"/>
      <c r="G13" s="57"/>
      <c r="H13" s="108">
        <f t="shared" si="0"/>
        <v>0</v>
      </c>
    </row>
    <row r="14" spans="1:8" ht="52.5" customHeight="1">
      <c r="A14" s="78">
        <v>8</v>
      </c>
      <c r="B14" s="92" t="s">
        <v>27</v>
      </c>
      <c r="C14" s="93">
        <v>400</v>
      </c>
      <c r="D14" s="78" t="s">
        <v>9</v>
      </c>
      <c r="E14" s="57"/>
      <c r="F14" s="57"/>
      <c r="G14" s="57"/>
      <c r="H14" s="108">
        <f t="shared" si="0"/>
        <v>0</v>
      </c>
    </row>
    <row r="15" ht="15.75">
      <c r="C15" s="65"/>
    </row>
    <row r="16" ht="15.75">
      <c r="C16" s="65"/>
    </row>
    <row r="17" ht="15.75">
      <c r="C17" s="65"/>
    </row>
    <row r="18" ht="15.75">
      <c r="C18" s="65"/>
    </row>
    <row r="19" ht="15.75">
      <c r="D19" s="65"/>
    </row>
    <row r="20" ht="15.75">
      <c r="D20" s="65"/>
    </row>
    <row r="21" ht="15.75">
      <c r="D21" s="65"/>
    </row>
  </sheetData>
  <sheetProtection/>
  <mergeCells count="1">
    <mergeCell ref="D3:E3"/>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94" r:id="rId1"/>
  <headerFooter alignWithMargins="0">
    <oddFooter>&amp;C&amp;"Garamond,Normalny"&amp;P&amp;R&amp;"Garamond,Normalny"pieczęć i podpis osoby (osób) upoważnionej
do reprezentowania wykonawcy</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115" zoomScaleNormal="75" zoomScaleSheetLayoutView="115" workbookViewId="0" topLeftCell="A1">
      <selection activeCell="B8" sqref="B8"/>
    </sheetView>
  </sheetViews>
  <sheetFormatPr defaultColWidth="9.00390625" defaultRowHeight="12.75"/>
  <cols>
    <col min="1" max="1" width="4.00390625" style="54" customWidth="1"/>
    <col min="2" max="2" width="54.1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92</v>
      </c>
      <c r="H1" s="149"/>
    </row>
    <row r="2" ht="15" customHeight="1">
      <c r="H2" s="44"/>
    </row>
    <row r="3" spans="2:7" ht="15.75">
      <c r="B3" s="44" t="s">
        <v>0</v>
      </c>
      <c r="C3" s="66">
        <v>14</v>
      </c>
      <c r="D3" s="151" t="s">
        <v>88</v>
      </c>
      <c r="E3" s="152"/>
      <c r="F3" s="49"/>
      <c r="G3" s="48"/>
    </row>
    <row r="4" spans="2:8" ht="15.75">
      <c r="B4" s="46"/>
      <c r="C4" s="58"/>
      <c r="D4" s="47"/>
      <c r="E4" s="48"/>
      <c r="F4" s="49"/>
      <c r="G4" s="15" t="s">
        <v>44</v>
      </c>
      <c r="H4" s="73">
        <f>SUM(H7:H8)</f>
        <v>0</v>
      </c>
    </row>
    <row r="5" spans="2:3" ht="15.75">
      <c r="B5" s="44"/>
      <c r="C5" s="50"/>
    </row>
    <row r="6" spans="1:8" s="54" customFormat="1" ht="31.5">
      <c r="A6" s="51" t="s">
        <v>1</v>
      </c>
      <c r="B6" s="51" t="s">
        <v>5</v>
      </c>
      <c r="C6" s="52" t="s">
        <v>2</v>
      </c>
      <c r="D6" s="51" t="s">
        <v>3</v>
      </c>
      <c r="E6" s="51" t="s">
        <v>6</v>
      </c>
      <c r="F6" s="51" t="s">
        <v>4</v>
      </c>
      <c r="G6" s="53" t="s">
        <v>8</v>
      </c>
      <c r="H6" s="53" t="s">
        <v>10</v>
      </c>
    </row>
    <row r="7" spans="1:8" ht="240.75" customHeight="1">
      <c r="A7" s="76">
        <v>1</v>
      </c>
      <c r="B7" s="94" t="s">
        <v>90</v>
      </c>
      <c r="C7" s="93">
        <v>1900</v>
      </c>
      <c r="D7" s="57" t="s">
        <v>9</v>
      </c>
      <c r="E7" s="106"/>
      <c r="F7" s="106"/>
      <c r="G7" s="109"/>
      <c r="H7" s="108">
        <f>ROUND(ROUND(C7,2)*ROUND(G7,2),2)</f>
        <v>0</v>
      </c>
    </row>
    <row r="8" spans="1:8" ht="60" customHeight="1">
      <c r="A8" s="79">
        <v>2</v>
      </c>
      <c r="B8" s="94" t="s">
        <v>98</v>
      </c>
      <c r="C8" s="93">
        <v>1900</v>
      </c>
      <c r="D8" s="57" t="s">
        <v>28</v>
      </c>
      <c r="E8" s="106"/>
      <c r="F8" s="106"/>
      <c r="G8" s="109"/>
      <c r="H8" s="108">
        <f>ROUND(ROUND(C8,2)*ROUND(G8,2),2)</f>
        <v>0</v>
      </c>
    </row>
    <row r="9" ht="15.75">
      <c r="C9" s="65"/>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12" fitToWidth="1" horizontalDpi="300" verticalDpi="300" orientation="landscape" paperSize="9" scale="89" r:id="rId1"/>
  <headerFooter alignWithMargins="0">
    <oddFooter>&amp;C&amp;"Garamond,Normalny"&amp;P&amp;R&amp;"Garamond,Normalny"pieczęć i podpis osoby (osób) upoważnionej
do reprezentowania wykonawcy</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115" zoomScaleNormal="75" zoomScaleSheetLayoutView="115" workbookViewId="0" topLeftCell="A1">
      <selection activeCell="B14" sqref="B14"/>
    </sheetView>
  </sheetViews>
  <sheetFormatPr defaultColWidth="9.00390625" defaultRowHeight="12.75"/>
  <cols>
    <col min="1" max="1" width="4.00390625" style="43" customWidth="1"/>
    <col min="2" max="2" width="33.6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92</v>
      </c>
      <c r="H1" s="149"/>
    </row>
    <row r="2" ht="15" customHeight="1">
      <c r="H2" s="44"/>
    </row>
    <row r="3" spans="2:7" ht="18" customHeight="1">
      <c r="B3" s="44" t="s">
        <v>0</v>
      </c>
      <c r="C3" s="66">
        <v>15</v>
      </c>
      <c r="D3" s="151" t="s">
        <v>88</v>
      </c>
      <c r="E3" s="152"/>
      <c r="F3" s="49"/>
      <c r="G3" s="48"/>
    </row>
    <row r="4" spans="2:8" ht="18" customHeight="1">
      <c r="B4" s="46"/>
      <c r="C4" s="58"/>
      <c r="D4" s="47"/>
      <c r="E4" s="48"/>
      <c r="F4" s="49"/>
      <c r="G4" s="15" t="s">
        <v>44</v>
      </c>
      <c r="H4" s="73">
        <f>SUM(H7:H7)</f>
        <v>0</v>
      </c>
    </row>
    <row r="5" spans="2:3" ht="15.75">
      <c r="B5" s="44"/>
      <c r="C5" s="50"/>
    </row>
    <row r="6" spans="1:8" s="54" customFormat="1" ht="31.5">
      <c r="A6" s="51" t="s">
        <v>1</v>
      </c>
      <c r="B6" s="51" t="s">
        <v>5</v>
      </c>
      <c r="C6" s="52" t="s">
        <v>2</v>
      </c>
      <c r="D6" s="51" t="s">
        <v>3</v>
      </c>
      <c r="E6" s="51" t="s">
        <v>6</v>
      </c>
      <c r="F6" s="51" t="s">
        <v>4</v>
      </c>
      <c r="G6" s="53" t="s">
        <v>8</v>
      </c>
      <c r="H6" s="53" t="s">
        <v>10</v>
      </c>
    </row>
    <row r="7" spans="1:8" ht="84.75" customHeight="1">
      <c r="A7" s="57">
        <v>1</v>
      </c>
      <c r="B7" s="63" t="s">
        <v>29</v>
      </c>
      <c r="C7" s="56">
        <v>500</v>
      </c>
      <c r="D7" s="57" t="s">
        <v>9</v>
      </c>
      <c r="E7" s="106"/>
      <c r="F7" s="106"/>
      <c r="G7" s="109"/>
      <c r="H7" s="108">
        <f>ROUND(ROUND(C7,2)*ROUND(G7,2),2)</f>
        <v>0</v>
      </c>
    </row>
    <row r="8" spans="2:4" ht="15.75">
      <c r="B8" s="95"/>
      <c r="C8" s="96"/>
      <c r="D8" s="97"/>
    </row>
    <row r="9" ht="15.75">
      <c r="C9" s="65"/>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12" fitToWidth="1" horizontalDpi="300" verticalDpi="300" orientation="landscape" paperSize="9" r:id="rId1"/>
  <headerFooter alignWithMargins="0">
    <oddFooter>&amp;C&amp;"Garamond,Normalny"&amp;P&amp;R&amp;"Garamond,Normalny"pieczęć i podpis osoby (osób) upoważnionej
do reprezentowania wykonawcy</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Normal="75" zoomScaleSheetLayoutView="100" workbookViewId="0" topLeftCell="A4">
      <selection activeCell="F7" sqref="F7"/>
    </sheetView>
  </sheetViews>
  <sheetFormatPr defaultColWidth="9.00390625" defaultRowHeight="12.75"/>
  <cols>
    <col min="1" max="1" width="4.00390625" style="43" customWidth="1"/>
    <col min="2" max="2" width="75.253906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H1" s="45" t="s">
        <v>7</v>
      </c>
    </row>
    <row r="2" ht="15" customHeight="1">
      <c r="H2" s="44"/>
    </row>
    <row r="3" spans="2:7" ht="15.75">
      <c r="B3" s="44" t="s">
        <v>0</v>
      </c>
      <c r="C3" s="66">
        <v>16</v>
      </c>
      <c r="D3" s="151" t="s">
        <v>88</v>
      </c>
      <c r="E3" s="152"/>
      <c r="F3" s="49"/>
      <c r="G3" s="48"/>
    </row>
    <row r="4" spans="2:8" ht="15.75">
      <c r="B4" s="46"/>
      <c r="C4" s="58"/>
      <c r="D4" s="47"/>
      <c r="E4" s="48"/>
      <c r="F4" s="49"/>
      <c r="G4" s="15" t="s">
        <v>44</v>
      </c>
      <c r="H4" s="73">
        <f>SUM(H7:H8)</f>
        <v>0</v>
      </c>
    </row>
    <row r="5" spans="2:3" ht="15.75">
      <c r="B5" s="44"/>
      <c r="C5" s="50"/>
    </row>
    <row r="6" spans="1:8" s="54" customFormat="1" ht="31.5">
      <c r="A6" s="51" t="s">
        <v>1</v>
      </c>
      <c r="B6" s="51" t="s">
        <v>5</v>
      </c>
      <c r="C6" s="52" t="s">
        <v>2</v>
      </c>
      <c r="D6" s="51" t="s">
        <v>3</v>
      </c>
      <c r="E6" s="51" t="s">
        <v>6</v>
      </c>
      <c r="F6" s="51" t="s">
        <v>4</v>
      </c>
      <c r="G6" s="53" t="s">
        <v>8</v>
      </c>
      <c r="H6" s="53" t="s">
        <v>10</v>
      </c>
    </row>
    <row r="7" spans="1:8" ht="365.25" customHeight="1">
      <c r="A7" s="78">
        <v>1</v>
      </c>
      <c r="B7" s="98" t="s">
        <v>106</v>
      </c>
      <c r="C7" s="56">
        <v>60</v>
      </c>
      <c r="D7" s="78" t="s">
        <v>9</v>
      </c>
      <c r="E7" s="106"/>
      <c r="F7" s="106"/>
      <c r="G7" s="109"/>
      <c r="H7" s="108">
        <f>ROUND(ROUND(C7,2)*ROUND(G7,2),2)</f>
        <v>0</v>
      </c>
    </row>
    <row r="8" spans="1:8" ht="131.25" customHeight="1">
      <c r="A8" s="78">
        <v>2</v>
      </c>
      <c r="B8" s="63" t="s">
        <v>107</v>
      </c>
      <c r="C8" s="56">
        <v>200</v>
      </c>
      <c r="D8" s="78" t="s">
        <v>9</v>
      </c>
      <c r="E8" s="106"/>
      <c r="F8" s="106"/>
      <c r="G8" s="109"/>
      <c r="H8" s="108">
        <f>ROUND(ROUND(C8,2)*ROUND(G8,2),2)</f>
        <v>0</v>
      </c>
    </row>
    <row r="9" ht="15.75">
      <c r="C9" s="65"/>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1">
    <mergeCell ref="D3:E3"/>
  </mergeCells>
  <printOptions horizontalCentered="1"/>
  <pageMargins left="0.3937007874015748" right="0.3937007874015748" top="1.3779527559055118" bottom="0.7874015748031497" header="0.7874015748031497" footer="0.3937007874015748"/>
  <pageSetup fitToHeight="12" fitToWidth="1" horizontalDpi="300" verticalDpi="300" orientation="landscape" paperSize="9" scale="78" r:id="rId1"/>
  <headerFooter alignWithMargins="0">
    <oddFooter>&amp;C&amp;"Garamond,Normalny"&amp;P&amp;R&amp;"Garamond,Normalny"pieczęć i podpis osoby (osób) upoważnionej
do reprezentowania wykonawcy</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115" zoomScaleNormal="75" zoomScaleSheetLayoutView="115" workbookViewId="0" topLeftCell="A1">
      <selection activeCell="F7" sqref="F7"/>
    </sheetView>
  </sheetViews>
  <sheetFormatPr defaultColWidth="9.00390625" defaultRowHeight="12.75"/>
  <cols>
    <col min="1" max="1" width="4.00390625" style="43" customWidth="1"/>
    <col min="2" max="2" width="51.003906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92</v>
      </c>
      <c r="H1" s="149"/>
    </row>
    <row r="2" ht="15" customHeight="1">
      <c r="H2" s="44"/>
    </row>
    <row r="3" spans="2:7" ht="15.75">
      <c r="B3" s="44" t="s">
        <v>0</v>
      </c>
      <c r="C3" s="66">
        <v>17</v>
      </c>
      <c r="D3" s="151" t="s">
        <v>88</v>
      </c>
      <c r="E3" s="152"/>
      <c r="F3" s="49"/>
      <c r="G3" s="48"/>
    </row>
    <row r="4" spans="2:8" ht="15.75">
      <c r="B4" s="44"/>
      <c r="C4" s="58"/>
      <c r="D4" s="47"/>
      <c r="E4" s="48"/>
      <c r="F4" s="49"/>
      <c r="G4" s="15" t="s">
        <v>44</v>
      </c>
      <c r="H4" s="73">
        <f>SUM(H7:H7)</f>
        <v>0</v>
      </c>
    </row>
    <row r="5" spans="2:3" ht="15.75">
      <c r="B5" s="44"/>
      <c r="C5" s="50"/>
    </row>
    <row r="6" spans="1:8" s="54" customFormat="1" ht="31.5">
      <c r="A6" s="51" t="s">
        <v>1</v>
      </c>
      <c r="B6" s="51" t="s">
        <v>5</v>
      </c>
      <c r="C6" s="52" t="s">
        <v>2</v>
      </c>
      <c r="D6" s="51" t="s">
        <v>3</v>
      </c>
      <c r="E6" s="51" t="s">
        <v>6</v>
      </c>
      <c r="F6" s="51" t="s">
        <v>4</v>
      </c>
      <c r="G6" s="53" t="s">
        <v>8</v>
      </c>
      <c r="H6" s="53" t="s">
        <v>10</v>
      </c>
    </row>
    <row r="7" spans="1:8" ht="180" customHeight="1">
      <c r="A7" s="78" t="s">
        <v>54</v>
      </c>
      <c r="B7" s="99" t="s">
        <v>105</v>
      </c>
      <c r="C7" s="56">
        <v>200</v>
      </c>
      <c r="D7" s="100" t="s">
        <v>9</v>
      </c>
      <c r="E7" s="106"/>
      <c r="F7" s="106"/>
      <c r="G7" s="109"/>
      <c r="H7" s="108">
        <f>ROUND(ROUND(C7,2)*ROUND(G7,2),2)</f>
        <v>0</v>
      </c>
    </row>
    <row r="8" spans="1:5" ht="15.75">
      <c r="A8" s="101"/>
      <c r="B8" s="102"/>
      <c r="C8" s="96"/>
      <c r="D8" s="101"/>
      <c r="E8" s="47"/>
    </row>
    <row r="9" ht="15.75">
      <c r="C9" s="65"/>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12" fitToWidth="1" horizontalDpi="300" verticalDpi="300" orientation="landscape" paperSize="9" scale="91" r:id="rId1"/>
  <headerFooter alignWithMargins="0">
    <oddFooter>&amp;C&amp;"Garamond,Normalny"&amp;P&amp;R&amp;"Garamond,Normalny"pieczęć i podpis osoby (osób) upoważnionej
do reprezentowania wykonawcy</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Normal="75" zoomScaleSheetLayoutView="100" workbookViewId="0" topLeftCell="A7">
      <selection activeCell="B7" sqref="B7"/>
    </sheetView>
  </sheetViews>
  <sheetFormatPr defaultColWidth="9.00390625" defaultRowHeight="12.75"/>
  <cols>
    <col min="1" max="1" width="4.00390625" style="43" customWidth="1"/>
    <col min="2" max="2" width="76.1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92</v>
      </c>
      <c r="H1" s="149"/>
    </row>
    <row r="2" ht="15" customHeight="1">
      <c r="H2" s="44"/>
    </row>
    <row r="3" spans="2:7" ht="15.75">
      <c r="B3" s="44" t="s">
        <v>0</v>
      </c>
      <c r="C3" s="66">
        <v>18</v>
      </c>
      <c r="D3" s="151" t="s">
        <v>88</v>
      </c>
      <c r="E3" s="152"/>
      <c r="F3" s="49"/>
      <c r="G3" s="48"/>
    </row>
    <row r="4" spans="2:8" ht="15.75">
      <c r="B4" s="46"/>
      <c r="C4" s="58"/>
      <c r="D4" s="47"/>
      <c r="E4" s="48"/>
      <c r="F4" s="49"/>
      <c r="G4" s="15" t="s">
        <v>44</v>
      </c>
      <c r="H4" s="73">
        <f>SUM(H7:H8)</f>
        <v>0</v>
      </c>
    </row>
    <row r="5" spans="2:3" ht="15.75">
      <c r="B5" s="44"/>
      <c r="C5" s="50"/>
    </row>
    <row r="6" spans="1:8" s="54" customFormat="1" ht="31.5">
      <c r="A6" s="51" t="s">
        <v>1</v>
      </c>
      <c r="B6" s="51" t="s">
        <v>5</v>
      </c>
      <c r="C6" s="52" t="s">
        <v>2</v>
      </c>
      <c r="D6" s="51" t="s">
        <v>3</v>
      </c>
      <c r="E6" s="51" t="s">
        <v>6</v>
      </c>
      <c r="F6" s="51" t="s">
        <v>4</v>
      </c>
      <c r="G6" s="53" t="s">
        <v>8</v>
      </c>
      <c r="H6" s="53" t="s">
        <v>10</v>
      </c>
    </row>
    <row r="7" spans="1:8" ht="334.5" customHeight="1">
      <c r="A7" s="88">
        <v>1</v>
      </c>
      <c r="B7" s="63" t="s">
        <v>99</v>
      </c>
      <c r="C7" s="56">
        <v>250</v>
      </c>
      <c r="D7" s="100" t="s">
        <v>9</v>
      </c>
      <c r="E7" s="106"/>
      <c r="F7" s="106"/>
      <c r="G7" s="109"/>
      <c r="H7" s="108">
        <f>ROUND(ROUND(C7,2)*ROUND(G7,2),2)</f>
        <v>0</v>
      </c>
    </row>
    <row r="8" spans="1:8" ht="159" customHeight="1">
      <c r="A8" s="100">
        <v>2</v>
      </c>
      <c r="B8" s="63" t="s">
        <v>103</v>
      </c>
      <c r="C8" s="56">
        <v>500</v>
      </c>
      <c r="D8" s="100" t="s">
        <v>9</v>
      </c>
      <c r="E8" s="106"/>
      <c r="F8" s="106"/>
      <c r="G8" s="109"/>
      <c r="H8" s="108">
        <f>ROUND(ROUND(C8,2)*ROUND(G8,2),2)</f>
        <v>0</v>
      </c>
    </row>
    <row r="9" ht="15.75">
      <c r="C9" s="65"/>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2">
    <mergeCell ref="D3:E3"/>
    <mergeCell ref="G1:H1"/>
  </mergeCells>
  <hyperlinks>
    <hyperlink ref="B7" display="Jednorazowy, gotowy do użycia zestaw do diagnostyki peryferyjnych segmentów oskrzeli, składający się z osłonki prowadnika, szczypiec biopsyjnych owalnych z okienkiem oraz szczoteczki cytologicznej o średnicy 2,0 mm i długości 10 mm; minimalna średnica kan"/>
  </hyperlinks>
  <printOptions horizontalCentered="1"/>
  <pageMargins left="0.3937007874015748" right="0.3937007874015748" top="1.3779527559055118" bottom="0.7874015748031497" header="0.7874015748031497" footer="0.3937007874015748"/>
  <pageSetup fitToHeight="12" fitToWidth="1" horizontalDpi="300" verticalDpi="300" orientation="landscape" paperSize="9" scale="78" r:id="rId1"/>
  <headerFooter alignWithMargins="0">
    <oddFooter>&amp;C&amp;"Garamond,Normalny"&amp;P&amp;R&amp;"Garamond,Normalny"pieczęć i podpis osoby (osób) upoważnionej
do reprezentowania wykonawcy</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view="pageBreakPreview" zoomScale="115" zoomScaleNormal="130" zoomScaleSheetLayoutView="115" workbookViewId="0" topLeftCell="A4">
      <selection activeCell="B14" sqref="B14"/>
    </sheetView>
  </sheetViews>
  <sheetFormatPr defaultColWidth="9.00390625" defaultRowHeight="12.75"/>
  <cols>
    <col min="1" max="1" width="4.00390625" style="1" customWidth="1"/>
    <col min="2" max="2" width="33.625" style="1" customWidth="1"/>
    <col min="3" max="3" width="8.625" style="1" customWidth="1"/>
    <col min="4" max="4" width="11.375" style="1" customWidth="1"/>
    <col min="5" max="8" width="20.125" style="1" customWidth="1"/>
    <col min="9" max="13" width="14.375" style="1" customWidth="1"/>
    <col min="14" max="16384" width="9.125" style="1" customWidth="1"/>
  </cols>
  <sheetData>
    <row r="1" spans="2:8" ht="15">
      <c r="B1" s="2" t="str">
        <f>'Formularz oferty'!C4</f>
        <v>DFP.271.51.2018.EP</v>
      </c>
      <c r="G1" s="148" t="s">
        <v>92</v>
      </c>
      <c r="H1" s="148"/>
    </row>
    <row r="2" ht="15" customHeight="1">
      <c r="H2" s="2"/>
    </row>
    <row r="3" spans="2:7" ht="15">
      <c r="B3" s="2" t="s">
        <v>0</v>
      </c>
      <c r="C3" s="36">
        <v>1</v>
      </c>
      <c r="D3" s="4"/>
      <c r="E3" s="35" t="s">
        <v>88</v>
      </c>
      <c r="F3" s="6"/>
      <c r="G3" s="5"/>
    </row>
    <row r="4" spans="2:7" ht="15">
      <c r="B4" s="3"/>
      <c r="C4" s="37"/>
      <c r="D4" s="4"/>
      <c r="E4" s="35"/>
      <c r="F4" s="6"/>
      <c r="G4" s="5"/>
    </row>
    <row r="5" spans="2:8" ht="15">
      <c r="B5" s="3"/>
      <c r="C5" s="37"/>
      <c r="D5" s="4"/>
      <c r="E5" s="35"/>
      <c r="F5" s="6"/>
      <c r="G5" s="41" t="s">
        <v>44</v>
      </c>
      <c r="H5" s="42">
        <f>SUM(H8:H8)</f>
        <v>0</v>
      </c>
    </row>
    <row r="6" spans="2:3" ht="15">
      <c r="B6" s="2"/>
      <c r="C6" s="7"/>
    </row>
    <row r="7" spans="1:8" s="8" customFormat="1" ht="30">
      <c r="A7" s="117" t="s">
        <v>1</v>
      </c>
      <c r="B7" s="117" t="s">
        <v>5</v>
      </c>
      <c r="C7" s="118" t="s">
        <v>2</v>
      </c>
      <c r="D7" s="117" t="s">
        <v>3</v>
      </c>
      <c r="E7" s="117" t="s">
        <v>6</v>
      </c>
      <c r="F7" s="117" t="s">
        <v>4</v>
      </c>
      <c r="G7" s="119" t="s">
        <v>8</v>
      </c>
      <c r="H7" s="119" t="s">
        <v>10</v>
      </c>
    </row>
    <row r="8" spans="1:8" ht="81.75" customHeight="1">
      <c r="A8" s="38">
        <v>1</v>
      </c>
      <c r="B8" s="39" t="s">
        <v>91</v>
      </c>
      <c r="C8" s="38">
        <v>100</v>
      </c>
      <c r="D8" s="40" t="s">
        <v>9</v>
      </c>
      <c r="E8" s="114"/>
      <c r="F8" s="114"/>
      <c r="G8" s="115"/>
      <c r="H8" s="116">
        <f>ROUND(ROUND(C8,2)*ROUND(G8,2),2)</f>
        <v>0</v>
      </c>
    </row>
    <row r="9" ht="15">
      <c r="C9" s="9"/>
    </row>
    <row r="10" ht="15">
      <c r="C10" s="9"/>
    </row>
    <row r="11" ht="15">
      <c r="C11" s="9"/>
    </row>
    <row r="12" ht="15">
      <c r="C12" s="9"/>
    </row>
    <row r="13" ht="15">
      <c r="C13" s="9"/>
    </row>
    <row r="14" ht="15">
      <c r="C14" s="9"/>
    </row>
    <row r="15" ht="15">
      <c r="C15" s="9"/>
    </row>
    <row r="16" ht="15">
      <c r="C16" s="9"/>
    </row>
    <row r="17" ht="15">
      <c r="C17" s="9"/>
    </row>
    <row r="18" ht="15">
      <c r="C18" s="9"/>
    </row>
    <row r="19" ht="15">
      <c r="C19" s="9"/>
    </row>
    <row r="20" ht="15">
      <c r="D20" s="9"/>
    </row>
    <row r="21" ht="15">
      <c r="D21" s="9"/>
    </row>
    <row r="22" ht="15">
      <c r="D22" s="9"/>
    </row>
  </sheetData>
  <sheetProtection/>
  <mergeCells count="1">
    <mergeCell ref="G1:H1"/>
  </mergeCells>
  <printOptions horizontalCentered="1"/>
  <pageMargins left="0.3937007874015748" right="0.3937007874015748" top="1.3779527559055118" bottom="0.7874015748031497" header="0.7874015748031497" footer="0.3937007874015748"/>
  <pageSetup fitToHeight="12" horizontalDpi="300" verticalDpi="300" orientation="landscape" paperSize="9" r:id="rId1"/>
  <headerFooter alignWithMargins="0">
    <oddFooter>&amp;C&amp;"Garamond,Normalny"&amp;P&amp;R&amp;"Garamond,Normalny"pieczęć i podpis osoby (osób) upoważnionej
do reprezentowania wykonawcy</oddFooter>
  </headerFooter>
</worksheet>
</file>

<file path=xl/worksheets/sheet20.xml><?xml version="1.0" encoding="utf-8"?>
<worksheet xmlns="http://schemas.openxmlformats.org/spreadsheetml/2006/main" xmlns:r="http://schemas.openxmlformats.org/officeDocument/2006/relationships">
  <dimension ref="A1:H20"/>
  <sheetViews>
    <sheetView showGridLines="0" view="pageBreakPreview" zoomScaleNormal="75" zoomScaleSheetLayoutView="100" workbookViewId="0" topLeftCell="A1">
      <selection activeCell="B7" sqref="B7:B10"/>
    </sheetView>
  </sheetViews>
  <sheetFormatPr defaultColWidth="9.00390625" defaultRowHeight="12.75"/>
  <cols>
    <col min="1" max="1" width="4.00390625" style="43" customWidth="1"/>
    <col min="2" max="2" width="76.375" style="43" customWidth="1"/>
    <col min="3" max="3" width="8.625" style="43" customWidth="1"/>
    <col min="4" max="4" width="12.625" style="43" customWidth="1"/>
    <col min="5" max="8" width="20.125" style="43" customWidth="1"/>
    <col min="9" max="13" width="14.375" style="43" customWidth="1"/>
    <col min="14" max="16384" width="9.125" style="43" customWidth="1"/>
  </cols>
  <sheetData>
    <row r="1" spans="2:8" ht="15.75">
      <c r="B1" s="44" t="str">
        <f>'Formularz oferty'!C4</f>
        <v>DFP.271.51.2018.EP</v>
      </c>
      <c r="G1" s="149" t="s">
        <v>92</v>
      </c>
      <c r="H1" s="149"/>
    </row>
    <row r="2" ht="15" customHeight="1">
      <c r="H2" s="44"/>
    </row>
    <row r="3" spans="2:7" ht="15.75">
      <c r="B3" s="44" t="s">
        <v>0</v>
      </c>
      <c r="C3" s="66">
        <v>19</v>
      </c>
      <c r="D3" s="151" t="s">
        <v>88</v>
      </c>
      <c r="E3" s="152"/>
      <c r="F3" s="49"/>
      <c r="G3" s="48"/>
    </row>
    <row r="4" spans="2:8" ht="15.75">
      <c r="B4" s="44"/>
      <c r="C4" s="50"/>
      <c r="D4" s="47"/>
      <c r="E4" s="48"/>
      <c r="F4" s="49"/>
      <c r="G4" s="15" t="s">
        <v>44</v>
      </c>
      <c r="H4" s="59">
        <f>SUM(H7:H7)</f>
        <v>0</v>
      </c>
    </row>
    <row r="5" spans="2:8" ht="15.75">
      <c r="B5" s="44"/>
      <c r="C5" s="50"/>
      <c r="D5" s="47"/>
      <c r="E5" s="48"/>
      <c r="F5" s="49"/>
      <c r="G5" s="16"/>
      <c r="H5" s="86"/>
    </row>
    <row r="6" spans="1:8" s="54" customFormat="1" ht="31.5">
      <c r="A6" s="51" t="s">
        <v>1</v>
      </c>
      <c r="B6" s="51" t="s">
        <v>5</v>
      </c>
      <c r="C6" s="52" t="s">
        <v>2</v>
      </c>
      <c r="D6" s="51" t="s">
        <v>3</v>
      </c>
      <c r="E6" s="51" t="s">
        <v>6</v>
      </c>
      <c r="F6" s="51" t="s">
        <v>4</v>
      </c>
      <c r="G6" s="53" t="s">
        <v>8</v>
      </c>
      <c r="H6" s="53" t="s">
        <v>10</v>
      </c>
    </row>
    <row r="7" spans="1:8" ht="372" customHeight="1">
      <c r="A7" s="153">
        <v>1</v>
      </c>
      <c r="B7" s="169" t="s">
        <v>117</v>
      </c>
      <c r="C7" s="154">
        <v>3500</v>
      </c>
      <c r="D7" s="157" t="s">
        <v>9</v>
      </c>
      <c r="E7" s="160"/>
      <c r="F7" s="160"/>
      <c r="G7" s="163"/>
      <c r="H7" s="166">
        <f>ROUND(ROUND(C7,2)*ROUND(G7,2),2)</f>
        <v>0</v>
      </c>
    </row>
    <row r="8" spans="1:8" ht="0.75" customHeight="1">
      <c r="A8" s="153"/>
      <c r="B8" s="169"/>
      <c r="C8" s="155"/>
      <c r="D8" s="158"/>
      <c r="E8" s="161"/>
      <c r="F8" s="161"/>
      <c r="G8" s="164"/>
      <c r="H8" s="167"/>
    </row>
    <row r="9" spans="1:8" ht="12.75" customHeight="1" hidden="1">
      <c r="A9" s="153"/>
      <c r="B9" s="169"/>
      <c r="C9" s="155"/>
      <c r="D9" s="158"/>
      <c r="E9" s="161"/>
      <c r="F9" s="161"/>
      <c r="G9" s="164"/>
      <c r="H9" s="167"/>
    </row>
    <row r="10" spans="1:8" ht="12" customHeight="1" hidden="1">
      <c r="A10" s="153"/>
      <c r="B10" s="169"/>
      <c r="C10" s="156"/>
      <c r="D10" s="159"/>
      <c r="E10" s="162"/>
      <c r="F10" s="162"/>
      <c r="G10" s="165"/>
      <c r="H10" s="168"/>
    </row>
    <row r="11" ht="15.75">
      <c r="C11" s="65"/>
    </row>
    <row r="12" ht="15.75">
      <c r="C12" s="65"/>
    </row>
    <row r="13" ht="15.75">
      <c r="C13" s="65"/>
    </row>
    <row r="14" ht="15.75">
      <c r="C14" s="65"/>
    </row>
    <row r="15" ht="15.75">
      <c r="C15" s="65"/>
    </row>
    <row r="16" ht="15.75">
      <c r="C16" s="65"/>
    </row>
    <row r="17" ht="15.75">
      <c r="C17" s="65"/>
    </row>
    <row r="18" ht="15.75">
      <c r="D18" s="65"/>
    </row>
    <row r="19" ht="15.75">
      <c r="D19" s="65"/>
    </row>
    <row r="20" ht="15.75">
      <c r="D20" s="65"/>
    </row>
  </sheetData>
  <sheetProtection/>
  <mergeCells count="10">
    <mergeCell ref="A7:A10"/>
    <mergeCell ref="C7:C10"/>
    <mergeCell ref="D7:D10"/>
    <mergeCell ref="E7:E10"/>
    <mergeCell ref="G1:H1"/>
    <mergeCell ref="F7:F10"/>
    <mergeCell ref="G7:G10"/>
    <mergeCell ref="H7:H10"/>
    <mergeCell ref="D3:E3"/>
    <mergeCell ref="B7:B10"/>
  </mergeCells>
  <printOptions horizontalCentered="1"/>
  <pageMargins left="0.3937007874015748" right="0.3937007874015748" top="1.3779527559055118" bottom="0.7874015748031497" header="0.7874015748031497" footer="0.3937007874015748"/>
  <pageSetup fitToHeight="12" horizontalDpi="300" verticalDpi="300" orientation="landscape" paperSize="9" scale="67" r:id="rId1"/>
  <headerFooter alignWithMargins="0">
    <oddFooter>&amp;C&amp;"Garamond,Normalny"&amp;P&amp;R&amp;"Garamond,Normalny"pieczęć i podpis osoby (osób) upoważnionej
do reprezentowania wykonawcy</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showGridLines="0" view="pageBreakPreview" zoomScale="115" zoomScaleNormal="75" zoomScaleSheetLayoutView="115" workbookViewId="0" topLeftCell="A8">
      <selection activeCell="C14" sqref="C14"/>
    </sheetView>
  </sheetViews>
  <sheetFormatPr defaultColWidth="9.00390625" defaultRowHeight="12.75"/>
  <cols>
    <col min="1" max="1" width="4.00390625" style="54" customWidth="1"/>
    <col min="2" max="2" width="38.25390625" style="43" customWidth="1"/>
    <col min="3" max="3" width="9.25390625" style="43" bestFit="1"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92</v>
      </c>
      <c r="H1" s="149"/>
    </row>
    <row r="2" ht="15" customHeight="1">
      <c r="H2" s="44"/>
    </row>
    <row r="3" spans="2:7" ht="15.75">
      <c r="B3" s="44" t="s">
        <v>0</v>
      </c>
      <c r="C3" s="66">
        <v>2</v>
      </c>
      <c r="D3" s="47"/>
      <c r="E3" s="35" t="s">
        <v>88</v>
      </c>
      <c r="F3" s="49"/>
      <c r="G3" s="48"/>
    </row>
    <row r="4" spans="2:8" ht="15.75">
      <c r="B4" s="46"/>
      <c r="C4" s="58"/>
      <c r="D4" s="47"/>
      <c r="E4" s="35"/>
      <c r="F4" s="49"/>
      <c r="G4" s="41" t="s">
        <v>44</v>
      </c>
      <c r="H4" s="42">
        <f>SUM(H7:H15)</f>
        <v>0</v>
      </c>
    </row>
    <row r="5" spans="2:3" ht="15.75">
      <c r="B5" s="44"/>
      <c r="C5" s="50"/>
    </row>
    <row r="6" spans="1:8" s="54" customFormat="1" ht="31.5">
      <c r="A6" s="51" t="s">
        <v>1</v>
      </c>
      <c r="B6" s="51" t="s">
        <v>5</v>
      </c>
      <c r="C6" s="52" t="s">
        <v>2</v>
      </c>
      <c r="D6" s="51" t="s">
        <v>3</v>
      </c>
      <c r="E6" s="51" t="s">
        <v>6</v>
      </c>
      <c r="F6" s="51" t="s">
        <v>4</v>
      </c>
      <c r="G6" s="53" t="s">
        <v>8</v>
      </c>
      <c r="H6" s="53" t="s">
        <v>10</v>
      </c>
    </row>
    <row r="7" spans="1:8" s="54" customFormat="1" ht="109.5" customHeight="1">
      <c r="A7" s="78">
        <v>1</v>
      </c>
      <c r="B7" s="55" t="s">
        <v>93</v>
      </c>
      <c r="C7" s="56">
        <v>200</v>
      </c>
      <c r="D7" s="57" t="s">
        <v>9</v>
      </c>
      <c r="E7" s="74"/>
      <c r="F7" s="74"/>
      <c r="G7" s="75"/>
      <c r="H7" s="105">
        <f>ROUND(ROUND(C7,2)*ROUND(G7,2),2)</f>
        <v>0</v>
      </c>
    </row>
    <row r="8" spans="1:8" ht="86.25" customHeight="1">
      <c r="A8" s="78">
        <v>2</v>
      </c>
      <c r="B8" s="55" t="s">
        <v>12</v>
      </c>
      <c r="C8" s="56">
        <v>250</v>
      </c>
      <c r="D8" s="57" t="s">
        <v>9</v>
      </c>
      <c r="E8" s="57"/>
      <c r="F8" s="57"/>
      <c r="G8" s="57"/>
      <c r="H8" s="105">
        <f aca="true" t="shared" si="0" ref="H8:H14">ROUND(ROUND(C8,2)*ROUND(G8,2),2)</f>
        <v>0</v>
      </c>
    </row>
    <row r="9" spans="1:8" ht="39.75" customHeight="1">
      <c r="A9" s="78">
        <v>3</v>
      </c>
      <c r="B9" s="55" t="s">
        <v>13</v>
      </c>
      <c r="C9" s="56">
        <v>700</v>
      </c>
      <c r="D9" s="57" t="s">
        <v>9</v>
      </c>
      <c r="E9" s="57"/>
      <c r="F9" s="57"/>
      <c r="G9" s="57"/>
      <c r="H9" s="105">
        <f t="shared" si="0"/>
        <v>0</v>
      </c>
    </row>
    <row r="10" spans="1:8" ht="63.75" customHeight="1">
      <c r="A10" s="78">
        <v>4</v>
      </c>
      <c r="B10" s="55" t="s">
        <v>14</v>
      </c>
      <c r="C10" s="56">
        <v>100</v>
      </c>
      <c r="D10" s="57" t="s">
        <v>9</v>
      </c>
      <c r="E10" s="57"/>
      <c r="F10" s="57"/>
      <c r="G10" s="57"/>
      <c r="H10" s="105">
        <f t="shared" si="0"/>
        <v>0</v>
      </c>
    </row>
    <row r="11" spans="1:8" ht="47.25">
      <c r="A11" s="78">
        <v>5</v>
      </c>
      <c r="B11" s="55" t="s">
        <v>15</v>
      </c>
      <c r="C11" s="56">
        <v>100</v>
      </c>
      <c r="D11" s="57" t="s">
        <v>9</v>
      </c>
      <c r="E11" s="57"/>
      <c r="F11" s="57"/>
      <c r="G11" s="57"/>
      <c r="H11" s="105">
        <f t="shared" si="0"/>
        <v>0</v>
      </c>
    </row>
    <row r="12" spans="1:8" ht="55.5" customHeight="1">
      <c r="A12" s="78">
        <v>6</v>
      </c>
      <c r="B12" s="55" t="s">
        <v>89</v>
      </c>
      <c r="C12" s="56">
        <v>200</v>
      </c>
      <c r="D12" s="57" t="s">
        <v>9</v>
      </c>
      <c r="E12" s="57"/>
      <c r="F12" s="57"/>
      <c r="G12" s="57"/>
      <c r="H12" s="105">
        <f t="shared" si="0"/>
        <v>0</v>
      </c>
    </row>
    <row r="13" spans="1:8" ht="60.75" customHeight="1">
      <c r="A13" s="78">
        <v>7</v>
      </c>
      <c r="B13" s="55" t="s">
        <v>94</v>
      </c>
      <c r="C13" s="56">
        <v>100</v>
      </c>
      <c r="D13" s="57" t="s">
        <v>9</v>
      </c>
      <c r="E13" s="57"/>
      <c r="F13" s="57"/>
      <c r="G13" s="57"/>
      <c r="H13" s="105">
        <f t="shared" si="0"/>
        <v>0</v>
      </c>
    </row>
    <row r="14" spans="1:8" ht="39.75" customHeight="1">
      <c r="A14" s="78">
        <v>8</v>
      </c>
      <c r="B14" s="55" t="s">
        <v>16</v>
      </c>
      <c r="C14" s="56">
        <v>100</v>
      </c>
      <c r="D14" s="57" t="s">
        <v>9</v>
      </c>
      <c r="E14" s="57"/>
      <c r="F14" s="57"/>
      <c r="G14" s="57"/>
      <c r="H14" s="105">
        <f t="shared" si="0"/>
        <v>0</v>
      </c>
    </row>
    <row r="15" spans="1:8" ht="35.25" customHeight="1">
      <c r="A15" s="78">
        <v>9</v>
      </c>
      <c r="B15" s="55" t="s">
        <v>17</v>
      </c>
      <c r="C15" s="56">
        <v>100</v>
      </c>
      <c r="D15" s="57" t="s">
        <v>18</v>
      </c>
      <c r="E15" s="57"/>
      <c r="F15" s="57"/>
      <c r="G15" s="57"/>
      <c r="H15" s="105">
        <f>ROUND(ROUND(C15,2)*ROUND(G15,2),2)</f>
        <v>0</v>
      </c>
    </row>
  </sheetData>
  <sheetProtection/>
  <mergeCells count="1">
    <mergeCell ref="G1:H1"/>
  </mergeCells>
  <hyperlinks>
    <hyperlink ref="B7" display="Jednorazowy, gotowy do użycia zestaw do diagnostyki peryferyjnych segmentów oskrzeli, składający się z osłonki prowadnika, szczypiec biopsyjnych owalnych z okienkiem oraz szczoteczki cytologicznej o średnicy 2,0 mm i długości 10 mm; minimalna średnica kan"/>
  </hyperlink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98" r:id="rId1"/>
  <headerFooter alignWithMargins="0">
    <oddFooter>&amp;C&amp;"Garamond,Normalny"&amp;P&amp;R&amp;"Garamond,Normalny"pieczęć i podpis osoby (osób) upoważnionej
do reprezentowania wykonawcy</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8"/>
  <sheetViews>
    <sheetView showGridLines="0" view="pageBreakPreview" zoomScale="130" zoomScaleNormal="75" zoomScaleSheetLayoutView="130" workbookViewId="0" topLeftCell="A1">
      <selection activeCell="B7" sqref="B7"/>
    </sheetView>
  </sheetViews>
  <sheetFormatPr defaultColWidth="9.00390625" defaultRowHeight="12.75"/>
  <cols>
    <col min="1" max="1" width="4.00390625" style="54" customWidth="1"/>
    <col min="2" max="2" width="39.753906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92</v>
      </c>
      <c r="H1" s="149"/>
    </row>
    <row r="2" ht="15" customHeight="1">
      <c r="H2" s="44"/>
    </row>
    <row r="3" spans="2:7" ht="15.75">
      <c r="B3" s="44" t="s">
        <v>0</v>
      </c>
      <c r="C3" s="66">
        <v>3</v>
      </c>
      <c r="D3" s="47"/>
      <c r="E3" s="60" t="s">
        <v>88</v>
      </c>
      <c r="F3" s="49"/>
      <c r="G3" s="48"/>
    </row>
    <row r="4" spans="2:8" ht="15.75">
      <c r="B4" s="46"/>
      <c r="C4" s="58"/>
      <c r="D4" s="47"/>
      <c r="E4" s="48"/>
      <c r="F4" s="49"/>
      <c r="G4" s="61" t="s">
        <v>44</v>
      </c>
      <c r="H4" s="62">
        <f>SUM(H7:H7)</f>
        <v>0</v>
      </c>
    </row>
    <row r="5" spans="2:3" ht="15.75">
      <c r="B5" s="44"/>
      <c r="C5" s="50"/>
    </row>
    <row r="6" spans="1:8" s="54" customFormat="1" ht="31.5">
      <c r="A6" s="51" t="s">
        <v>1</v>
      </c>
      <c r="B6" s="51" t="s">
        <v>5</v>
      </c>
      <c r="C6" s="52" t="s">
        <v>2</v>
      </c>
      <c r="D6" s="51" t="s">
        <v>3</v>
      </c>
      <c r="E6" s="51" t="s">
        <v>6</v>
      </c>
      <c r="F6" s="51" t="s">
        <v>4</v>
      </c>
      <c r="G6" s="53" t="s">
        <v>8</v>
      </c>
      <c r="H6" s="53" t="s">
        <v>10</v>
      </c>
    </row>
    <row r="7" spans="1:8" s="54" customFormat="1" ht="101.25" customHeight="1">
      <c r="A7" s="78">
        <v>1</v>
      </c>
      <c r="B7" s="63" t="s">
        <v>11</v>
      </c>
      <c r="C7" s="56">
        <v>100</v>
      </c>
      <c r="D7" s="57" t="s">
        <v>9</v>
      </c>
      <c r="E7" s="78"/>
      <c r="F7" s="78"/>
      <c r="G7" s="104"/>
      <c r="H7" s="105">
        <f>ROUND(ROUND(C7,2)*ROUND(G7,2),2)</f>
        <v>0</v>
      </c>
    </row>
    <row r="8" spans="7:8" ht="15.75">
      <c r="G8" s="47"/>
      <c r="H8" s="47"/>
    </row>
  </sheetData>
  <sheetProtection/>
  <mergeCells count="1">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98" r:id="rId1"/>
  <headerFooter alignWithMargins="0">
    <oddFooter>&amp;C&amp;"Garamond,Normalny"&amp;P&amp;R&amp;"Garamond,Normalny"pieczęć i podpis osoby (osób) upoważnionej
do reprezentowania wykonawcy</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8"/>
  <sheetViews>
    <sheetView showGridLines="0" view="pageBreakPreview" zoomScale="115" zoomScaleNormal="75" zoomScaleSheetLayoutView="115" workbookViewId="0" topLeftCell="A1">
      <selection activeCell="E12" sqref="E12"/>
    </sheetView>
  </sheetViews>
  <sheetFormatPr defaultColWidth="9.00390625" defaultRowHeight="12.75"/>
  <cols>
    <col min="1" max="1" width="4.00390625" style="43" customWidth="1"/>
    <col min="2" max="2" width="37.87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H1" s="45" t="s">
        <v>7</v>
      </c>
    </row>
    <row r="2" ht="15" customHeight="1">
      <c r="H2" s="44"/>
    </row>
    <row r="3" spans="2:7" ht="15.75">
      <c r="B3" s="44" t="s">
        <v>0</v>
      </c>
      <c r="C3" s="66">
        <v>4</v>
      </c>
      <c r="D3" s="47"/>
      <c r="E3" s="60" t="s">
        <v>88</v>
      </c>
      <c r="F3" s="49"/>
      <c r="G3" s="48"/>
    </row>
    <row r="4" spans="2:8" ht="15.75">
      <c r="B4" s="46"/>
      <c r="C4" s="58"/>
      <c r="D4" s="47"/>
      <c r="E4" s="60"/>
      <c r="F4" s="49"/>
      <c r="G4" s="61" t="s">
        <v>44</v>
      </c>
      <c r="H4" s="62">
        <f>SUM(H7:H7)</f>
        <v>0</v>
      </c>
    </row>
    <row r="5" spans="2:3" ht="15.75">
      <c r="B5" s="44"/>
      <c r="C5" s="50"/>
    </row>
    <row r="6" spans="1:8" s="54" customFormat="1" ht="31.5">
      <c r="A6" s="51" t="s">
        <v>1</v>
      </c>
      <c r="B6" s="51" t="s">
        <v>5</v>
      </c>
      <c r="C6" s="52" t="s">
        <v>2</v>
      </c>
      <c r="D6" s="51" t="s">
        <v>3</v>
      </c>
      <c r="E6" s="51" t="s">
        <v>6</v>
      </c>
      <c r="F6" s="51" t="s">
        <v>4</v>
      </c>
      <c r="G6" s="53" t="s">
        <v>8</v>
      </c>
      <c r="H6" s="53" t="s">
        <v>10</v>
      </c>
    </row>
    <row r="7" spans="1:8" ht="90.75" customHeight="1">
      <c r="A7" s="76">
        <v>1</v>
      </c>
      <c r="B7" s="64" t="s">
        <v>112</v>
      </c>
      <c r="C7" s="93">
        <v>5000</v>
      </c>
      <c r="D7" s="57" t="s">
        <v>9</v>
      </c>
      <c r="E7" s="106"/>
      <c r="F7" s="106"/>
      <c r="G7" s="107"/>
      <c r="H7" s="108">
        <f>ROUND(ROUND(C7,2)*ROUND(G7,2),2)</f>
        <v>0</v>
      </c>
    </row>
    <row r="8" ht="15.75">
      <c r="C8" s="65"/>
    </row>
  </sheetData>
  <sheetProtection/>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99" r:id="rId1"/>
  <headerFooter alignWithMargins="0">
    <oddFooter>&amp;C&amp;"Garamond,Normalny"&amp;P&amp;R&amp;"Garamond,Normalny"pieczęć i podpis osoby (osób) upoważnionej
do reprezentowania wykonawcy</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0"/>
  <sheetViews>
    <sheetView showGridLines="0" view="pageBreakPreview" zoomScaleNormal="75" zoomScaleSheetLayoutView="100" workbookViewId="0" topLeftCell="A2">
      <selection activeCell="B13" sqref="B13"/>
    </sheetView>
  </sheetViews>
  <sheetFormatPr defaultColWidth="9.00390625" defaultRowHeight="12.75"/>
  <cols>
    <col min="1" max="1" width="4.00390625" style="54" customWidth="1"/>
    <col min="2" max="2" width="42.125" style="54" customWidth="1"/>
    <col min="3" max="3" width="8.625" style="54" customWidth="1"/>
    <col min="4" max="4" width="11.375" style="54" customWidth="1"/>
    <col min="5" max="8" width="20.125" style="54" customWidth="1"/>
    <col min="9" max="13" width="14.375" style="54" customWidth="1"/>
    <col min="14" max="16384" width="9.125" style="54" customWidth="1"/>
  </cols>
  <sheetData>
    <row r="1" spans="2:8" ht="15.75">
      <c r="B1" s="67" t="str">
        <f>'Formularz oferty'!C4</f>
        <v>DFP.271.51.2018.EP</v>
      </c>
      <c r="G1" s="150" t="s">
        <v>92</v>
      </c>
      <c r="H1" s="150"/>
    </row>
    <row r="2" ht="15" customHeight="1">
      <c r="H2" s="67"/>
    </row>
    <row r="3" spans="2:7" ht="15.75">
      <c r="B3" s="67" t="s">
        <v>0</v>
      </c>
      <c r="C3" s="103">
        <v>5</v>
      </c>
      <c r="D3" s="69"/>
      <c r="E3" s="60" t="s">
        <v>88</v>
      </c>
      <c r="F3" s="70"/>
      <c r="G3" s="71"/>
    </row>
    <row r="4" spans="2:8" ht="15.75">
      <c r="B4" s="67"/>
      <c r="C4" s="72"/>
      <c r="E4" s="60"/>
      <c r="F4" s="70"/>
      <c r="G4" s="15" t="s">
        <v>44</v>
      </c>
      <c r="H4" s="59">
        <f>SUM(H7:H10)</f>
        <v>0</v>
      </c>
    </row>
    <row r="5" spans="2:8" ht="15.75">
      <c r="B5" s="67"/>
      <c r="C5" s="72"/>
      <c r="E5" s="60"/>
      <c r="F5" s="70"/>
      <c r="G5" s="16"/>
      <c r="H5" s="86"/>
    </row>
    <row r="6" spans="1:8" ht="31.5">
      <c r="A6" s="51" t="s">
        <v>1</v>
      </c>
      <c r="B6" s="51" t="s">
        <v>5</v>
      </c>
      <c r="C6" s="52" t="s">
        <v>2</v>
      </c>
      <c r="D6" s="51" t="s">
        <v>3</v>
      </c>
      <c r="E6" s="51" t="s">
        <v>6</v>
      </c>
      <c r="F6" s="51" t="s">
        <v>4</v>
      </c>
      <c r="G6" s="53" t="s">
        <v>8</v>
      </c>
      <c r="H6" s="53" t="s">
        <v>10</v>
      </c>
    </row>
    <row r="7" spans="1:8" ht="96" customHeight="1">
      <c r="A7" s="76">
        <v>1</v>
      </c>
      <c r="B7" s="77" t="s">
        <v>19</v>
      </c>
      <c r="C7" s="93">
        <v>400</v>
      </c>
      <c r="D7" s="78" t="s">
        <v>9</v>
      </c>
      <c r="E7" s="106"/>
      <c r="F7" s="106"/>
      <c r="G7" s="110"/>
      <c r="H7" s="111">
        <f>ROUND(ROUND(C7,2)*ROUND(G7,2),2)</f>
        <v>0</v>
      </c>
    </row>
    <row r="8" spans="1:8" ht="78.75">
      <c r="A8" s="78">
        <v>2</v>
      </c>
      <c r="B8" s="22" t="s">
        <v>20</v>
      </c>
      <c r="C8" s="93">
        <v>1000</v>
      </c>
      <c r="D8" s="78" t="s">
        <v>9</v>
      </c>
      <c r="E8" s="106"/>
      <c r="F8" s="106"/>
      <c r="G8" s="109"/>
      <c r="H8" s="108">
        <f>ROUND(ROUND(C8,2)*ROUND(G8,2),2)</f>
        <v>0</v>
      </c>
    </row>
    <row r="9" spans="1:8" ht="90.75" customHeight="1">
      <c r="A9" s="78">
        <v>3</v>
      </c>
      <c r="B9" s="77" t="s">
        <v>21</v>
      </c>
      <c r="C9" s="93">
        <v>100</v>
      </c>
      <c r="D9" s="78" t="s">
        <v>9</v>
      </c>
      <c r="E9" s="106"/>
      <c r="F9" s="106"/>
      <c r="G9" s="109"/>
      <c r="H9" s="108">
        <f>ROUND(ROUND(C9,2)*ROUND(G9,2),2)</f>
        <v>0</v>
      </c>
    </row>
    <row r="10" spans="1:8" ht="121.5" customHeight="1">
      <c r="A10" s="78">
        <v>4</v>
      </c>
      <c r="B10" s="77" t="s">
        <v>113</v>
      </c>
      <c r="C10" s="93">
        <v>1700</v>
      </c>
      <c r="D10" s="78" t="s">
        <v>9</v>
      </c>
      <c r="E10" s="106"/>
      <c r="F10" s="106"/>
      <c r="G10" s="109"/>
      <c r="H10" s="108">
        <f>ROUND(ROUND(C10,2)*ROUND(G10,2),2)</f>
        <v>0</v>
      </c>
    </row>
  </sheetData>
  <sheetProtection/>
  <mergeCells count="1">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96" r:id="rId1"/>
  <headerFooter alignWithMargins="0">
    <oddFooter>&amp;C&amp;"Garamond,Normalny"&amp;P&amp;R&amp;"Garamond,Normalny"pieczęć i podpis osoby (osób) upoważnionej
do reprezentowania wykonawcy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70" zoomScaleNormal="75" zoomScaleSheetLayoutView="70" workbookViewId="0" topLeftCell="A1">
      <selection activeCell="B7" sqref="B7"/>
    </sheetView>
  </sheetViews>
  <sheetFormatPr defaultColWidth="9.00390625" defaultRowHeight="12.75"/>
  <cols>
    <col min="1" max="1" width="4.00390625" style="79" customWidth="1"/>
    <col min="2" max="2" width="157.753906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92</v>
      </c>
      <c r="H1" s="149"/>
    </row>
    <row r="2" ht="15" customHeight="1">
      <c r="H2" s="44"/>
    </row>
    <row r="3" spans="2:7" ht="15.75">
      <c r="B3" s="44" t="s">
        <v>0</v>
      </c>
      <c r="C3" s="66">
        <v>6</v>
      </c>
      <c r="D3" s="151" t="s">
        <v>88</v>
      </c>
      <c r="E3" s="152"/>
      <c r="F3" s="49"/>
      <c r="G3" s="48"/>
    </row>
    <row r="4" spans="2:8" ht="15.75">
      <c r="B4" s="44"/>
      <c r="C4" s="83"/>
      <c r="D4" s="47"/>
      <c r="E4" s="48"/>
      <c r="F4" s="49"/>
      <c r="G4" s="15" t="s">
        <v>44</v>
      </c>
      <c r="H4" s="73">
        <f>SUM(H7:H14)</f>
        <v>0</v>
      </c>
    </row>
    <row r="5" spans="2:3" ht="15.75">
      <c r="B5" s="44"/>
      <c r="C5" s="50"/>
    </row>
    <row r="6" spans="1:8" s="54" customFormat="1" ht="31.5">
      <c r="A6" s="51" t="s">
        <v>1</v>
      </c>
      <c r="B6" s="51" t="s">
        <v>5</v>
      </c>
      <c r="C6" s="52" t="s">
        <v>2</v>
      </c>
      <c r="D6" s="51" t="s">
        <v>3</v>
      </c>
      <c r="E6" s="51" t="s">
        <v>6</v>
      </c>
      <c r="F6" s="51" t="s">
        <v>4</v>
      </c>
      <c r="G6" s="53" t="s">
        <v>8</v>
      </c>
      <c r="H6" s="53" t="s">
        <v>10</v>
      </c>
    </row>
    <row r="7" spans="1:8" ht="356.25" customHeight="1">
      <c r="A7" s="76">
        <v>1</v>
      </c>
      <c r="B7" s="80" t="s">
        <v>118</v>
      </c>
      <c r="C7" s="93">
        <v>23000</v>
      </c>
      <c r="D7" s="57" t="s">
        <v>9</v>
      </c>
      <c r="E7" s="106"/>
      <c r="F7" s="106"/>
      <c r="G7" s="109"/>
      <c r="H7" s="108">
        <f>ROUND(ROUND(C7,2)*ROUND(G7,2),2)</f>
        <v>0</v>
      </c>
    </row>
    <row r="8" spans="1:8" ht="409.5" customHeight="1">
      <c r="A8" s="79">
        <v>2</v>
      </c>
      <c r="B8" s="80" t="s">
        <v>119</v>
      </c>
      <c r="C8" s="93">
        <v>9000</v>
      </c>
      <c r="D8" s="57" t="s">
        <v>9</v>
      </c>
      <c r="E8" s="106"/>
      <c r="F8" s="106"/>
      <c r="G8" s="109"/>
      <c r="H8" s="108">
        <f aca="true" t="shared" si="0" ref="H8:H14">ROUND(ROUND(C8,2)*ROUND(G8,2),2)</f>
        <v>0</v>
      </c>
    </row>
    <row r="9" spans="1:8" ht="198.75" customHeight="1">
      <c r="A9" s="76">
        <v>3</v>
      </c>
      <c r="B9" s="81" t="s">
        <v>115</v>
      </c>
      <c r="C9" s="93">
        <v>2500</v>
      </c>
      <c r="D9" s="57" t="s">
        <v>9</v>
      </c>
      <c r="E9" s="106"/>
      <c r="F9" s="106"/>
      <c r="G9" s="109"/>
      <c r="H9" s="108">
        <f t="shared" si="0"/>
        <v>0</v>
      </c>
    </row>
    <row r="10" spans="1:8" ht="217.5" customHeight="1">
      <c r="A10" s="79">
        <v>4</v>
      </c>
      <c r="B10" s="82" t="s">
        <v>114</v>
      </c>
      <c r="C10" s="93">
        <v>400</v>
      </c>
      <c r="D10" s="57" t="s">
        <v>9</v>
      </c>
      <c r="E10" s="106"/>
      <c r="F10" s="106"/>
      <c r="G10" s="109"/>
      <c r="H10" s="108">
        <f t="shared" si="0"/>
        <v>0</v>
      </c>
    </row>
    <row r="11" spans="1:8" ht="325.5" customHeight="1">
      <c r="A11" s="76">
        <v>5</v>
      </c>
      <c r="B11" s="81" t="s">
        <v>120</v>
      </c>
      <c r="C11" s="93">
        <v>100</v>
      </c>
      <c r="D11" s="57" t="s">
        <v>9</v>
      </c>
      <c r="E11" s="106"/>
      <c r="F11" s="106"/>
      <c r="G11" s="109"/>
      <c r="H11" s="108">
        <f t="shared" si="0"/>
        <v>0</v>
      </c>
    </row>
    <row r="12" spans="1:8" ht="347.25" customHeight="1">
      <c r="A12" s="79">
        <v>6</v>
      </c>
      <c r="B12" s="82" t="s">
        <v>123</v>
      </c>
      <c r="C12" s="93">
        <v>100</v>
      </c>
      <c r="D12" s="57" t="s">
        <v>9</v>
      </c>
      <c r="E12" s="106"/>
      <c r="F12" s="106"/>
      <c r="G12" s="109"/>
      <c r="H12" s="108">
        <f t="shared" si="0"/>
        <v>0</v>
      </c>
    </row>
    <row r="13" spans="1:8" ht="333.75" customHeight="1">
      <c r="A13" s="76">
        <v>7</v>
      </c>
      <c r="B13" s="82" t="s">
        <v>121</v>
      </c>
      <c r="C13" s="93">
        <v>100</v>
      </c>
      <c r="D13" s="57" t="s">
        <v>9</v>
      </c>
      <c r="E13" s="106"/>
      <c r="F13" s="106"/>
      <c r="G13" s="109"/>
      <c r="H13" s="108">
        <f t="shared" si="0"/>
        <v>0</v>
      </c>
    </row>
    <row r="14" spans="1:8" ht="178.5" customHeight="1">
      <c r="A14" s="79">
        <v>8</v>
      </c>
      <c r="B14" s="81" t="s">
        <v>116</v>
      </c>
      <c r="C14" s="93">
        <v>8000</v>
      </c>
      <c r="D14" s="57" t="s">
        <v>9</v>
      </c>
      <c r="E14" s="106"/>
      <c r="F14" s="106"/>
      <c r="G14" s="109"/>
      <c r="H14" s="108">
        <f t="shared" si="0"/>
        <v>0</v>
      </c>
    </row>
    <row r="15" ht="15.75">
      <c r="C15" s="65"/>
    </row>
    <row r="16" ht="15.75">
      <c r="C16" s="65"/>
    </row>
    <row r="17" ht="15.75">
      <c r="C17" s="65"/>
    </row>
    <row r="18" ht="15.75">
      <c r="C18" s="65"/>
    </row>
    <row r="19" ht="15.75">
      <c r="D19" s="65"/>
    </row>
    <row r="20" ht="15.75">
      <c r="D20" s="65"/>
    </row>
    <row r="21" ht="15.75">
      <c r="D21" s="65"/>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54" r:id="rId1"/>
  <headerFooter alignWithMargins="0">
    <oddFooter>&amp;C&amp;"Garamond,Normalny"&amp;P&amp;R&amp;"Garamond,Normalny"pieczęć i podpis osoby (osób) upoważnionej
do reprezentowania wykonawcy</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1"/>
  <sheetViews>
    <sheetView showGridLines="0" tabSelected="1" view="pageBreakPreview" zoomScale="115" zoomScaleNormal="75" zoomScaleSheetLayoutView="115" workbookViewId="0" topLeftCell="A4">
      <selection activeCell="B7" sqref="B7"/>
    </sheetView>
  </sheetViews>
  <sheetFormatPr defaultColWidth="9.00390625" defaultRowHeight="12.75"/>
  <cols>
    <col min="1" max="1" width="4.00390625" style="43" customWidth="1"/>
    <col min="2" max="2" width="57.003906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92</v>
      </c>
      <c r="H1" s="149"/>
    </row>
    <row r="2" ht="15" customHeight="1">
      <c r="H2" s="44"/>
    </row>
    <row r="3" spans="2:7" ht="15.75">
      <c r="B3" s="44" t="s">
        <v>0</v>
      </c>
      <c r="C3" s="66">
        <v>7</v>
      </c>
      <c r="D3" s="151" t="s">
        <v>88</v>
      </c>
      <c r="E3" s="152"/>
      <c r="F3" s="49"/>
      <c r="G3" s="48"/>
    </row>
    <row r="4" spans="2:8" ht="15.75">
      <c r="B4" s="46"/>
      <c r="C4" s="58"/>
      <c r="D4" s="47"/>
      <c r="E4" s="48"/>
      <c r="F4" s="49"/>
      <c r="G4" s="15" t="s">
        <v>44</v>
      </c>
      <c r="H4" s="73">
        <f>SUM(H7:H7)</f>
        <v>0</v>
      </c>
    </row>
    <row r="5" spans="2:3" ht="15.75">
      <c r="B5" s="44"/>
      <c r="C5" s="50"/>
    </row>
    <row r="6" spans="1:8" s="54" customFormat="1" ht="31.5">
      <c r="A6" s="51" t="s">
        <v>1</v>
      </c>
      <c r="B6" s="51" t="s">
        <v>5</v>
      </c>
      <c r="C6" s="52" t="s">
        <v>2</v>
      </c>
      <c r="D6" s="51" t="s">
        <v>3</v>
      </c>
      <c r="E6" s="51" t="s">
        <v>6</v>
      </c>
      <c r="F6" s="51" t="s">
        <v>4</v>
      </c>
      <c r="G6" s="53" t="s">
        <v>8</v>
      </c>
      <c r="H6" s="53" t="s">
        <v>10</v>
      </c>
    </row>
    <row r="7" spans="1:8" ht="356.25" customHeight="1">
      <c r="A7" s="76">
        <v>1</v>
      </c>
      <c r="B7" s="84" t="s">
        <v>124</v>
      </c>
      <c r="C7" s="93">
        <v>140000</v>
      </c>
      <c r="D7" s="57" t="s">
        <v>9</v>
      </c>
      <c r="E7" s="106"/>
      <c r="F7" s="106"/>
      <c r="G7" s="109"/>
      <c r="H7" s="108">
        <f>ROUND(ROUND(C7,2)*ROUND(G7,2),2)</f>
        <v>0</v>
      </c>
    </row>
    <row r="8" ht="15.75">
      <c r="C8" s="65"/>
    </row>
    <row r="9" ht="15.75">
      <c r="C9" s="65"/>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87" r:id="rId1"/>
  <headerFooter alignWithMargins="0">
    <oddFooter>&amp;C&amp;"Garamond,Normalny"&amp;P&amp;R&amp;"Garamond,Normalny"pieczęć i podpis osoby (osób) upoważnionej
do reprezentowania wykonawcy</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115" zoomScaleNormal="75" zoomScaleSheetLayoutView="115" workbookViewId="0" topLeftCell="A7">
      <selection activeCell="B7" sqref="B7"/>
    </sheetView>
  </sheetViews>
  <sheetFormatPr defaultColWidth="9.00390625" defaultRowHeight="12.75"/>
  <cols>
    <col min="1" max="1" width="4.00390625" style="43" customWidth="1"/>
    <col min="2" max="2" width="73.875" style="43" customWidth="1"/>
    <col min="3" max="3" width="8.625" style="43" customWidth="1"/>
    <col min="4" max="4" width="15.125" style="43" customWidth="1"/>
    <col min="5" max="8" width="20.125" style="43" customWidth="1"/>
    <col min="9" max="13" width="14.375" style="43" customWidth="1"/>
    <col min="14" max="16384" width="9.125" style="43" customWidth="1"/>
  </cols>
  <sheetData>
    <row r="1" spans="2:8" ht="15.75">
      <c r="B1" s="44" t="str">
        <f>'Formularz oferty'!C4</f>
        <v>DFP.271.51.2018.EP</v>
      </c>
      <c r="G1" s="149" t="s">
        <v>92</v>
      </c>
      <c r="H1" s="149"/>
    </row>
    <row r="2" ht="15" customHeight="1">
      <c r="H2" s="44"/>
    </row>
    <row r="3" spans="2:7" ht="15.75">
      <c r="B3" s="44" t="s">
        <v>0</v>
      </c>
      <c r="C3" s="66">
        <v>8</v>
      </c>
      <c r="D3" s="151" t="s">
        <v>88</v>
      </c>
      <c r="E3" s="152"/>
      <c r="F3" s="49"/>
      <c r="G3" s="48"/>
    </row>
    <row r="4" spans="2:8" ht="15.75">
      <c r="B4" s="46"/>
      <c r="C4" s="58"/>
      <c r="D4" s="47"/>
      <c r="E4" s="48"/>
      <c r="F4" s="49"/>
      <c r="G4" s="15" t="s">
        <v>44</v>
      </c>
      <c r="H4" s="73">
        <f>SUM(H7:H7)</f>
        <v>0</v>
      </c>
    </row>
    <row r="5" spans="2:3" ht="15.75">
      <c r="B5" s="44"/>
      <c r="C5" s="50"/>
    </row>
    <row r="6" spans="1:8" s="54" customFormat="1" ht="31.5">
      <c r="A6" s="51" t="s">
        <v>1</v>
      </c>
      <c r="B6" s="51" t="s">
        <v>5</v>
      </c>
      <c r="C6" s="52" t="s">
        <v>2</v>
      </c>
      <c r="D6" s="51" t="s">
        <v>3</v>
      </c>
      <c r="E6" s="51" t="s">
        <v>6</v>
      </c>
      <c r="F6" s="51" t="s">
        <v>4</v>
      </c>
      <c r="G6" s="53" t="s">
        <v>8</v>
      </c>
      <c r="H6" s="53" t="s">
        <v>10</v>
      </c>
    </row>
    <row r="7" spans="1:8" ht="402.75" customHeight="1">
      <c r="A7" s="76">
        <v>1</v>
      </c>
      <c r="B7" s="85" t="s">
        <v>122</v>
      </c>
      <c r="C7" s="93">
        <v>1200</v>
      </c>
      <c r="D7" s="57" t="s">
        <v>9</v>
      </c>
      <c r="E7" s="106"/>
      <c r="F7" s="106"/>
      <c r="G7" s="109"/>
      <c r="H7" s="108">
        <f>ROUND(ROUND(C7,2)*ROUND(G7,2),2)</f>
        <v>0</v>
      </c>
    </row>
    <row r="8" ht="15.75">
      <c r="C8" s="65"/>
    </row>
    <row r="9" ht="15.75">
      <c r="C9" s="65"/>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78" r:id="rId1"/>
  <headerFooter alignWithMargins="0">
    <oddFooter>&amp;C&amp;"Garamond,Normalny"&amp;P&amp;R&amp;"Garamond,Normalny"pieczęć i podpis osoby (osób) upoważnionej
do reprezentowania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jacek</dc:creator>
  <cp:keywords/>
  <dc:description/>
  <cp:lastModifiedBy>eprokopiuk</cp:lastModifiedBy>
  <cp:lastPrinted>2018-04-27T08:28:01Z</cp:lastPrinted>
  <dcterms:created xsi:type="dcterms:W3CDTF">2003-05-16T10:10:29Z</dcterms:created>
  <dcterms:modified xsi:type="dcterms:W3CDTF">2018-04-27T09:19:50Z</dcterms:modified>
  <cp:category/>
  <cp:version/>
  <cp:contentType/>
  <cp:contentStatus/>
</cp:coreProperties>
</file>