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37" firstSheet="1" activeTab="5"/>
  </bookViews>
  <sheets>
    <sheet name="Formularz ofety - zał. 1 do SIW" sheetId="1" r:id="rId1"/>
    <sheet name="Zał. nr 1a - część (1)" sheetId="2" r:id="rId2"/>
    <sheet name="Zał. nr 1a - część (2)" sheetId="3" r:id="rId3"/>
    <sheet name="Zał. nr 1a - część (3)" sheetId="4" r:id="rId4"/>
    <sheet name="Zał. nr 1a - część (4)" sheetId="5" r:id="rId5"/>
    <sheet name="Zał. nr 1a - część (5)" sheetId="6" r:id="rId6"/>
    <sheet name="Zał. nr 1a - część (6)" sheetId="7" r:id="rId7"/>
    <sheet name="Zał. nr 1a - część (7)" sheetId="8" r:id="rId8"/>
    <sheet name="Zał. nr 1a - część (8)" sheetId="9" r:id="rId9"/>
    <sheet name="Zał. nr 1a - część (9)" sheetId="10" r:id="rId10"/>
    <sheet name="Zał. nr 1a - część (10)" sheetId="11" r:id="rId11"/>
    <sheet name="Zał. nr 1a - część (11)" sheetId="12" r:id="rId12"/>
    <sheet name="Zał. nr 1a - część (12)" sheetId="13" r:id="rId13"/>
  </sheets>
  <definedNames>
    <definedName name="_xlnm.Print_Area" localSheetId="0">'Formularz ofety - zał. 1 do SIW'!$A$1:$G$58</definedName>
    <definedName name="_xlnm.Print_Area" localSheetId="1">'Zał. nr 1a - część (1)'!$A$1:$H$13</definedName>
    <definedName name="_xlnm.Print_Area" localSheetId="10">'Zał. nr 1a - część (10)'!$A$1:$H$13</definedName>
    <definedName name="_xlnm.Print_Area" localSheetId="11">'Zał. nr 1a - część (11)'!$A$1:$H$13</definedName>
    <definedName name="_xlnm.Print_Area" localSheetId="12">'Zał. nr 1a - część (12)'!$A$1:$H$13</definedName>
    <definedName name="_xlnm.Print_Area" localSheetId="2">'Zał. nr 1a - część (2)'!$A$1:$H$16</definedName>
    <definedName name="_xlnm.Print_Area" localSheetId="3">'Zał. nr 1a - część (3)'!$A$1:$H$14</definedName>
    <definedName name="_xlnm.Print_Area" localSheetId="4">'Zał. nr 1a - część (4)'!$A$1:$H$13</definedName>
    <definedName name="_xlnm.Print_Area" localSheetId="5">'Zał. nr 1a - część (5)'!$A$1:$H$16</definedName>
    <definedName name="_xlnm.Print_Area" localSheetId="6">'Zał. nr 1a - część (6)'!$A$1:$H$12</definedName>
    <definedName name="_xlnm.Print_Area" localSheetId="7">'Zał. nr 1a - część (7)'!$A$1:$H$13</definedName>
    <definedName name="_xlnm.Print_Area" localSheetId="8">'Zał. nr 1a - część (8)'!$A$1:$H$15</definedName>
    <definedName name="_xlnm.Print_Area" localSheetId="9">'Zał. nr 1a - część (9)'!$A$1:$H$13</definedName>
  </definedNames>
  <calcPr fullCalcOnLoad="1"/>
</workbook>
</file>

<file path=xl/sharedStrings.xml><?xml version="1.0" encoding="utf-8"?>
<sst xmlns="http://schemas.openxmlformats.org/spreadsheetml/2006/main" count="276" uniqueCount="104">
  <si>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</si>
  <si>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</si>
  <si>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</si>
  <si>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</si>
  <si>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</si>
  <si>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</si>
  <si>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</si>
  <si>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</si>
  <si>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</si>
  <si>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</si>
  <si>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</si>
  <si>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</si>
  <si>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</si>
  <si>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</si>
  <si>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</si>
  <si>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</si>
  <si>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</si>
  <si>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</si>
  <si>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</si>
  <si>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</si>
  <si>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</si>
  <si>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</si>
  <si>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</si>
  <si>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</si>
  <si>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</si>
  <si>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</si>
  <si>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</si>
  <si>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</si>
  <si>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</si>
  <si>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</si>
  <si>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</si>
  <si>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</si>
  <si>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</si>
  <si>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</si>
  <si>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</si>
  <si>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</si>
  <si>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</si>
  <si>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</si>
  <si>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</si>
  <si>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</si>
  <si>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</si>
  <si>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</si>
  <si>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</si>
  <si>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</si>
  <si>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</si>
  <si>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</si>
  <si>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</si>
  <si>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</si>
  <si>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</si>
  <si>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</si>
  <si>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</si>
  <si>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</si>
  <si>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</si>
  <si>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</si>
  <si>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</si>
  <si>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część 6</t>
  </si>
  <si>
    <t>część 7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</si>
  <si>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</si>
  <si>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zamówienia:</t>
  </si>
  <si>
    <t>część 8</t>
  </si>
  <si>
    <t>11.</t>
  </si>
  <si>
    <t>x</t>
  </si>
  <si>
    <t>szt.</t>
  </si>
  <si>
    <t>Czapeczka - wykonana z bawełny wyposażona w trzy zapięcia na rzepy do mocowania węży. Wielkość czapeczki oznaczona kolorem w sposób trwały. Czapeczka jest znamienna tym że można ją rozwiązać bez zdejmowania uzyskując tym dostęp do ciemiączka. Dostępna w 10 rozmiarach</t>
  </si>
  <si>
    <t>Dwustopniowy elektrostatyczny filtr do respiratora SERVO - I posiadanego przez Zamawiającego, antybakteryjny, antywirusowy, jednorazowego użytku. Obudowa filtra przezroczysta, objętość wewn. 165-175 ml, waga 50-60 g, dł. 110 mm, śr. max 78 mm, przydatność do użycia 48h</t>
  </si>
  <si>
    <t>Układ oddechowy j. u. dla noworodków do respiratorów typu SERVO posiadanych przez Zamawiającego, przeznaczony do trybu wentylacji HFOV średnica 15 mm układ usztywniony, podgrzewany na wdechu i wydechu. Adapter zasilania grzałki z trójkątnym wcięciem, dwa porty do podłączenia czujnika temperatury z zastosowaniem modelu nawilżacza MR850 firmy Fischer&amp;Paykel posiadanego przez Zamawiającego. W komplecie komora nawilżacza z automatycznym pobieraniem wody.</t>
  </si>
  <si>
    <t>Czujnik przepływu – sensor typu Y noworodkowy jednokrotnego użytku do układu oddechowego HFO posiadanego przez Zamawiającego. Opakowanie= 5 szt.</t>
  </si>
  <si>
    <t>op.</t>
  </si>
  <si>
    <t>Linia do sensora Y o dł. 1,8 m jednokrotnego użytku do układu oddechowego HFO posiadanego przez Zamawiającego. Opakowanie = 10 szt.</t>
  </si>
  <si>
    <t>Szczotka do bezpiecznego, nierysującego czyszczenia butelek łącząca dwie funkcje: większa szczotka do czyszczenia butelek, mniejsza do mycia smoczków przed ich dezynfekcją termiczną.</t>
  </si>
  <si>
    <t xml:space="preserve">Przedłużacz dla noworodków, końcówki gwintowane z zakrętkami na obu końcach (M/Ż), wykonane z materiału trwałego i przeźroczystego, długość od 11 do 15 cm, średnica wew. od 1,0-1,5mm zew.2,0-.2,5mm; objętość wypełnienie max 0,17ml  </t>
  </si>
  <si>
    <t>Nebulizator- membrana jednopacjentowa dedykowana do nebulizatorów Aeroneb PRO posiadanych przez Zamawiającego.</t>
  </si>
  <si>
    <t>Nebulizator- membrana wielokrotnego użytku dedykowana do nebulizatorów Aeroneb PRO posiadanych przez Zamawiającego.</t>
  </si>
  <si>
    <t xml:space="preserve">
Filtry bakteryjno-wirusowe do układów wentylacji mechanicznej kompatybilne z posiadanymi respiratorami Servo-N, Fabian, Leoni Plus i układami do wentylacji noworodków. Filtry jednorazowe do stosowania minimum 48 godzin. Objętość oddechowa 150-1500 ml. Przestrzeń martwa 82 ml. Wydajność filtracji &gt;99.999%.
</t>
  </si>
  <si>
    <t>łącznik do podłączenia złącza noworodkowego z odcinkiem podgrzewanym układu pacjenta AquaVent Neo, nieprzeroczysty</t>
  </si>
  <si>
    <t>łącznik do podłączenia złącza noworodkowego z odcinkiem niepodgrzewanym układu pacjenta AquaVent Neo, przeźroczysty</t>
  </si>
  <si>
    <t>Zbiornik do otworu trepanacyjnego, 14 mm średnicy, jeden łącznik od spodu zbiornika, obudowa tytanowa, możliwość nakłuwania w zestawie z drenem dokomorowym 180 mm z oznaczeniem głebokości, z mandrynem, pakowany sterylnie pojedynczo.</t>
  </si>
  <si>
    <t>zest</t>
  </si>
  <si>
    <t>DFP.271.129.2019.EP</t>
  </si>
  <si>
    <t>część 9</t>
  </si>
  <si>
    <t>część 10</t>
  </si>
  <si>
    <t>część 11</t>
  </si>
  <si>
    <t>część 12</t>
  </si>
  <si>
    <t>Dostawa specjalistycznych materiałów medycznych jednorazowego użytku</t>
  </si>
  <si>
    <t>Czepiec do terapii wymiennych do stosowania w nieinwazyjnym wspomaganiu oddechu (NIV) umożliwiający zamocowanie generatora w mocowaniu kołyskowym za pomocą dwóch krótkich dwustronnych rzepów oraz w terapii tlenowej wysokimi przepływami (HFOT) umożliwiający zamocowanie kaniuli nosowej za pomocą dwóch długich rzepów (posiadających dodatkowo warstwę klejącą).
Rozmiary (do wyboru przez Zamawiającego):
- obwód głowy do 24 cm, rozm. XXS
- obwód głowy 24-28 cm, rozm. XS
- obwód głowy 28-31 cm, rozm. S
- obwód głowy 31-34cm, rozm. M
- obwód głowy 34-38 cm, rozm. L
- obwód głowy 38-42 cm, rozm. XL</t>
  </si>
  <si>
    <t>Cewnik  do pomiaru elektrycznej aktywności przepony oraz do prowadzenia wentylacji pacjenta w systemie NAVA, 6 Fr, neonatologiczny, 50 cm. Opakowanie = 5 szt.</t>
  </si>
  <si>
    <r>
      <t>Cewnik</t>
    </r>
    <r>
      <rPr>
        <sz val="11"/>
        <color indexed="10"/>
        <rFont val="Garamond"/>
        <family val="1"/>
      </rPr>
      <t xml:space="preserve"> </t>
    </r>
    <r>
      <rPr>
        <sz val="11"/>
        <color indexed="8"/>
        <rFont val="Garamond"/>
        <family val="1"/>
      </rPr>
      <t>do pomiaru elektrycznej aktywności przepony oraz do prowadzenia wentylacji pacjenta w systemie NAVA, 6 Fr, neonatologiczny, 49 cm. Opakowanie = 5 szt.</t>
    </r>
  </si>
  <si>
    <t xml:space="preserve">Butelka szerokootworowa ze smoczkiem dynamicznym do karmienia niemowląt, o pojemności 150 ml, wykonana z polipropylenu, z wytłoczeniami wymuszającymi prawidłowy kąt trzymania butelki, z dynamicznym smoczkiem silikonowym, o odpowietrzaczu kaczkowym i otworem przepływowym mini, o rozmiarze 0,3mm, do płynów i mleka matki. Butelka jest wyposażona w: dwie zakrętki, zatyczkę umożliwiającą przechowywanie pokarmu, smoczek oraz zatyczkę ochronną na smoczek. </t>
  </si>
  <si>
    <t xml:space="preserve">Obrotowa szczotka do mycia butelek
Specjalna szczotka do nierysującego czyszczenia butelek i smoczków przed ich dezynfekcją termiczną, wyposażona w obrotową rączke oraz w silikonowe włosie gwarantujące czyszczenie bez zarysowań. </t>
  </si>
  <si>
    <t>Worek na mocz dla niemowląt o pojemności nie większej niż 150 ml (różne końcówki dla dziewczynek i dla chłopców), jednorazowego użytku, sterylny, bez gąbki</t>
  </si>
  <si>
    <t xml:space="preserve">Ustny cewnik stosowany wyłącznie do dotchawiczego podawania leku CurosurfR mniej inwazyjną metodą podawania surfaktantu. Cewnik  o długości roboczej 130 mm, średnica zewnętrzna 1,7 mm (5 F), przez którą podawany jest lek CurosurfR. Na proksymalnym końcu cewnika - złącze luer, które spełnia normę ISO 594 lub równoważną. Na zewnętrznej powierzchni trzonu cewnika znaczniki, które uwidaczniają głębokość wprowadzenia wyrobu w trakcie posługiwania się nim. Jałowy, sterylizowany za pomocą tlenku etylenu, jednorazowy. </t>
  </si>
  <si>
    <t>Zestaw zbiornika płynu CSF do wentrykulostomii. 
Skład: 
- zbiornik płynu CSF do wentrykulostomii, 6 mm, otworowy, głębokość standardowa
- cewnik komorowy, standardowy impregnowany barem, dł.15 cm, śr.wewn. 1,3mm, śr.zewn. 2,5mm;
- łacznik cewnika, prosty
- zamknięcie przewodu;
- kolec ze stali nierdzewnej.</t>
  </si>
  <si>
    <t>Łączniki umożliwiające podłączenie stosowanych przez Zamawiającego układów oddechowych AquaVent Neo z posiadanym nebulizatorem Aerogen Solo z zastosowaniem złącza noworodkowego typu T:</t>
  </si>
  <si>
    <t xml:space="preserve">Zestaw do stentowania pęcherza płodu.
W skład zestawu wchodzą:
- Stent o regulowanej długości z dwiema końcówkami pigtail o długości użytecznej między końcówkami pigtail od 1,5 do 3,5 cm;
- Prowadnik ze stali nierdzewnej powlekany TFE, o średnicy 0,038 cala (0,97mm) i długości 40 cm;
- Pozycjoner o średnicy 5,0 F i długości 18-24 cm;
- Igła trokara o średnicy 13 G i długości 18 cm, końcówka igły z wzmocnioną wrażliwością na ultradźwięki </t>
  </si>
  <si>
    <r>
      <t>Stenty samorozprężalne do stentowania tętnic szyjnych o stałej średnicy zamkniętokomórkowe  
- Budowa stentu – stent nitinolowy samorozpężalny podwójnie pleciony – double layer, braided mesh;
- Prowadnik kompatybilny 0,014”;
- Kompatybilny z koszulką prowadzącą 5 F;
- System doprowadzający RX – długość systemu RX</t>
    </r>
    <r>
      <rPr>
        <sz val="11"/>
        <rFont val="Garamond"/>
        <family val="1"/>
      </rPr>
      <t xml:space="preserve"> 24 cm;</t>
    </r>
    <r>
      <rPr>
        <sz val="11"/>
        <color indexed="8"/>
        <rFont val="Garamond"/>
        <family val="1"/>
      </rPr>
      <t xml:space="preserve">
- Długość użytkowa stentu 143 cm;
- Shaft dystalny 5.2F, shaft proksymalny 3.4F;
- Średnice 5 – 10F długości micromesh 16 – 30 mm, długość stentu 22 – 47 mm;
- Bardzo mała średnica oczka stentu 0,381 mm2.</t>
    </r>
  </si>
  <si>
    <t>Zestaw do cewnikowania żył centralnych do hemodializy, zawierający: cewnik trójświatłowy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 prowadnica o średnicy 0,035 cala, długości minimum 60 cm, igła do nakłucia 18 GA/6,35 cm, koreczki, igła do kontroli ciśnienia, rozszerzało, skalpel, jednorazowa serweta jałowa. Cewnik 12 Fr/12 GA, 12 GA, 16 GA długości 16 i 20 cm, 25 cm. Zamawiający dopuszcza cewniki o długości 25 cm bez powłoki antybakteryjnej, pozostałe parametry zgodne z opisem przedmiotu zamówienia.</t>
  </si>
  <si>
    <t>Zestaw do cewnikowania żył centralnych do hemodializy, zawierający: cewnik dwuświatłowy,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 prowadnica o średnicy 0,035 cala, długości minimum 60 cm, igła do nakłucia 18 GA/6,35 cm, igła punkcyjna w miękkiej kaniuli, koreczki, igła do kontroli ciśnienia, rozszerzadło, skalpel, jednorazowa serweta jałowa. Cewnik 12 Fr/12 GA, 12 GA, długości 16 i 20 cm.</t>
  </si>
  <si>
    <r>
      <rPr>
        <b/>
        <sz val="11"/>
        <rFont val="Garamond"/>
        <family val="1"/>
      </rPr>
      <t>Dotyczy części 1 - 2, 4 – 12:</t>
    </r>
    <r>
      <rPr>
        <sz val="11"/>
        <rFont val="Garamond"/>
        <family val="1"/>
      </rPr>
      <t xml:space="preserve"> 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  </r>
  </si>
  <si>
    <t xml:space="preserve">Oświadczamy, że zamówienie będziemy wykonywać do czasu wyczerpania kwoty wynagrodzenia umownego jednak nie dłużej  niż przez 
- przez 18 miesięcy od daty zawarcia umowy w części 1 – 9;
- przez32 miesiące od daty zawarcia umowy w części 10;
- przez8 miesięcy od daty zawarcia umowy w części 11;
- przez 6 miesięcy od daty zawarcia umowy w części 12.
</t>
  </si>
  <si>
    <t>Przewód połączeniowy do modułu Aeroneb PRO posiadanego przez Zamawiającego.</t>
  </si>
  <si>
    <t>Akcesoria do nebulizacji Zamawiający będzie wykorzystywał z nebulizatorem AERONEB PRO oraz z modułem wbudowanym w respirator noworodkowy Maquet Servo-N.</t>
  </si>
  <si>
    <r>
      <t xml:space="preserve">Łącznik typu T dedykowany do membran dla nebulizatorów Aeroneb PRO posiadanych przez Zamawiającego. Łączniki, które można sterylizować. Wielokrotnego użytku.
</t>
    </r>
    <r>
      <rPr>
        <sz val="11"/>
        <color indexed="60"/>
        <rFont val="Garamond"/>
        <family val="1"/>
      </rPr>
      <t>Zamawiający oczekuje łączniki typu ”T” do układów o średnicy 12 mm.</t>
    </r>
  </si>
  <si>
    <r>
      <t xml:space="preserve">Maseczka nosowa dla noworodków do CPAP - wykonana z silikonu łącząca generator z noworodkiem o rozmiarach: </t>
    </r>
    <r>
      <rPr>
        <strike/>
        <sz val="11"/>
        <color indexed="60"/>
        <rFont val="Garamond"/>
        <family val="1"/>
      </rPr>
      <t>XS</t>
    </r>
    <r>
      <rPr>
        <strike/>
        <sz val="11"/>
        <color indexed="60"/>
        <rFont val="Garamond"/>
        <family val="1"/>
      </rPr>
      <t>,</t>
    </r>
    <r>
      <rPr>
        <sz val="11"/>
        <color indexed="60"/>
        <rFont val="Garamond"/>
        <family val="1"/>
      </rPr>
      <t xml:space="preserve"> </t>
    </r>
    <r>
      <rPr>
        <sz val="11"/>
        <rFont val="Garamond"/>
        <family val="1"/>
      </rPr>
      <t xml:space="preserve">S, M, L </t>
    </r>
  </si>
  <si>
    <r>
      <t xml:space="preserve">Przedłużacz bursztynkowy do pomp strzykawkowych, ze szczelną końcówką gwintowaną z zakrętkami, wykonany z materiału trwałego, długość 150-200 cm, średnica  maksymalnie 1,5 mm, jednorazowego użycia, jałowy, niepirogenny, nietoksyczny - nie zawierający ftalanów. Przedłużacz składa się z następujących elementów: osłonka łącznika luer-lock, łącznik stożkowy luer-lock “męski”, dren PVC o średnicy wewnętrznej maksymalnie  1,5mm, łącznik stożkowy luer-lock “żeński”, osłonka łącznika luer-lock
</t>
    </r>
    <r>
      <rPr>
        <sz val="11"/>
        <color indexed="60"/>
        <rFont val="Garamond"/>
        <family val="1"/>
      </rPr>
      <t>Zamawiający dopuszcza w/w przedłużacz bursztynowy pakowanypo 25szt/op z możliwością przeliczenia w formularzu cenowym.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</si>
</sst>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  <numFmt numFmtId="174" formatCode="[$-415]#,##0"/>
    <numFmt numFmtId="175" formatCode="#,##0.00\ &quot;zł&quot;"/>
  </numFmts>
  <fonts count="8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Garamond"/>
      <family val="1"/>
    </font>
    <font>
      <sz val="11"/>
      <color indexed="10"/>
      <name val="Garamond"/>
      <family val="1"/>
    </font>
    <font>
      <sz val="11"/>
      <color indexed="8"/>
      <name val="Garamond"/>
      <family val="1"/>
    </font>
    <font>
      <sz val="8"/>
      <name val="Calibri"/>
      <family val="2"/>
    </font>
    <font>
      <sz val="10"/>
      <name val="Calibri"/>
      <family val="2"/>
    </font>
    <font>
      <sz val="11"/>
      <color indexed="60"/>
      <name val="Garamond"/>
      <family val="1"/>
    </font>
    <font>
      <strike/>
      <sz val="11"/>
      <color indexed="6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sz val="11"/>
      <color indexed="56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i/>
      <sz val="11"/>
      <color rgb="FF000000"/>
      <name val="Garamond"/>
      <family val="1"/>
    </font>
    <font>
      <b/>
      <sz val="11"/>
      <color rgb="FF002060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C00000"/>
      <name val="Garamond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6" fillId="3" borderId="0" applyNumberFormat="0" applyBorder="0" applyAlignment="0" applyProtection="0"/>
    <xf numFmtId="0" fontId="57" fillId="4" borderId="0" applyNumberFormat="0" applyBorder="0" applyAlignment="0" applyProtection="0"/>
    <xf numFmtId="0" fontId="6" fillId="5" borderId="0" applyNumberFormat="0" applyBorder="0" applyAlignment="0" applyProtection="0"/>
    <xf numFmtId="0" fontId="57" fillId="6" borderId="0" applyNumberFormat="0" applyBorder="0" applyAlignment="0" applyProtection="0"/>
    <xf numFmtId="0" fontId="6" fillId="7" borderId="0" applyNumberFormat="0" applyBorder="0" applyAlignment="0" applyProtection="0"/>
    <xf numFmtId="0" fontId="57" fillId="8" borderId="0" applyNumberFormat="0" applyBorder="0" applyAlignment="0" applyProtection="0"/>
    <xf numFmtId="0" fontId="6" fillId="9" borderId="0" applyNumberFormat="0" applyBorder="0" applyAlignment="0" applyProtection="0"/>
    <xf numFmtId="0" fontId="57" fillId="10" borderId="0" applyNumberFormat="0" applyBorder="0" applyAlignment="0" applyProtection="0"/>
    <xf numFmtId="0" fontId="6" fillId="11" borderId="0" applyNumberFormat="0" applyBorder="0" applyAlignment="0" applyProtection="0"/>
    <xf numFmtId="0" fontId="57" fillId="12" borderId="0" applyNumberFormat="0" applyBorder="0" applyAlignment="0" applyProtection="0"/>
    <xf numFmtId="0" fontId="6" fillId="13" borderId="0" applyNumberFormat="0" applyBorder="0" applyAlignment="0" applyProtection="0"/>
    <xf numFmtId="0" fontId="57" fillId="14" borderId="0" applyNumberFormat="0" applyBorder="0" applyAlignment="0" applyProtection="0"/>
    <xf numFmtId="0" fontId="6" fillId="15" borderId="0" applyNumberFormat="0" applyBorder="0" applyAlignment="0" applyProtection="0"/>
    <xf numFmtId="0" fontId="57" fillId="16" borderId="0" applyNumberFormat="0" applyBorder="0" applyAlignment="0" applyProtection="0"/>
    <xf numFmtId="0" fontId="6" fillId="17" borderId="0" applyNumberFormat="0" applyBorder="0" applyAlignment="0" applyProtection="0"/>
    <xf numFmtId="0" fontId="57" fillId="18" borderId="0" applyNumberFormat="0" applyBorder="0" applyAlignment="0" applyProtection="0"/>
    <xf numFmtId="0" fontId="6" fillId="19" borderId="0" applyNumberFormat="0" applyBorder="0" applyAlignment="0" applyProtection="0"/>
    <xf numFmtId="0" fontId="57" fillId="20" borderId="0" applyNumberFormat="0" applyBorder="0" applyAlignment="0" applyProtection="0"/>
    <xf numFmtId="0" fontId="6" fillId="9" borderId="0" applyNumberFormat="0" applyBorder="0" applyAlignment="0" applyProtection="0"/>
    <xf numFmtId="0" fontId="57" fillId="21" borderId="0" applyNumberFormat="0" applyBorder="0" applyAlignment="0" applyProtection="0"/>
    <xf numFmtId="0" fontId="6" fillId="15" borderId="0" applyNumberFormat="0" applyBorder="0" applyAlignment="0" applyProtection="0"/>
    <xf numFmtId="0" fontId="57" fillId="22" borderId="0" applyNumberFormat="0" applyBorder="0" applyAlignment="0" applyProtection="0"/>
    <xf numFmtId="0" fontId="6" fillId="23" borderId="0" applyNumberFormat="0" applyBorder="0" applyAlignment="0" applyProtection="0"/>
    <xf numFmtId="0" fontId="58" fillId="24" borderId="0" applyNumberFormat="0" applyBorder="0" applyAlignment="0" applyProtection="0"/>
    <xf numFmtId="0" fontId="7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17" borderId="0" applyNumberFormat="0" applyBorder="0" applyAlignment="0" applyProtection="0"/>
    <xf numFmtId="0" fontId="58" fillId="27" borderId="0" applyNumberFormat="0" applyBorder="0" applyAlignment="0" applyProtection="0"/>
    <xf numFmtId="0" fontId="7" fillId="19" borderId="0" applyNumberFormat="0" applyBorder="0" applyAlignment="0" applyProtection="0"/>
    <xf numFmtId="0" fontId="58" fillId="28" borderId="0" applyNumberFormat="0" applyBorder="0" applyAlignment="0" applyProtection="0"/>
    <xf numFmtId="0" fontId="7" fillId="29" borderId="0" applyNumberFormat="0" applyBorder="0" applyAlignment="0" applyProtection="0"/>
    <xf numFmtId="0" fontId="58" fillId="30" borderId="0" applyNumberFormat="0" applyBorder="0" applyAlignment="0" applyProtection="0"/>
    <xf numFmtId="0" fontId="7" fillId="31" borderId="0" applyNumberFormat="0" applyBorder="0" applyAlignment="0" applyProtection="0"/>
    <xf numFmtId="0" fontId="58" fillId="32" borderId="0" applyNumberFormat="0" applyBorder="0" applyAlignment="0" applyProtection="0"/>
    <xf numFmtId="0" fontId="7" fillId="33" borderId="0" applyNumberFormat="0" applyBorder="0" applyAlignment="0" applyProtection="0"/>
    <xf numFmtId="0" fontId="58" fillId="34" borderId="0" applyNumberFormat="0" applyBorder="0" applyAlignment="0" applyProtection="0"/>
    <xf numFmtId="0" fontId="7" fillId="35" borderId="0" applyNumberFormat="0" applyBorder="0" applyAlignment="0" applyProtection="0"/>
    <xf numFmtId="0" fontId="58" fillId="36" borderId="0" applyNumberFormat="0" applyBorder="0" applyAlignment="0" applyProtection="0"/>
    <xf numFmtId="0" fontId="7" fillId="37" borderId="0" applyNumberFormat="0" applyBorder="0" applyAlignment="0" applyProtection="0"/>
    <xf numFmtId="0" fontId="58" fillId="38" borderId="0" applyNumberFormat="0" applyBorder="0" applyAlignment="0" applyProtection="0"/>
    <xf numFmtId="0" fontId="7" fillId="39" borderId="0" applyNumberFormat="0" applyBorder="0" applyAlignment="0" applyProtection="0"/>
    <xf numFmtId="0" fontId="58" fillId="40" borderId="0" applyNumberFormat="0" applyBorder="0" applyAlignment="0" applyProtection="0"/>
    <xf numFmtId="0" fontId="7" fillId="29" borderId="0" applyNumberFormat="0" applyBorder="0" applyAlignment="0" applyProtection="0"/>
    <xf numFmtId="0" fontId="58" fillId="41" borderId="0" applyNumberFormat="0" applyBorder="0" applyAlignment="0" applyProtection="0"/>
    <xf numFmtId="0" fontId="7" fillId="31" borderId="0" applyNumberFormat="0" applyBorder="0" applyAlignment="0" applyProtection="0"/>
    <xf numFmtId="0" fontId="58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59" fillId="44" borderId="1" applyNumberFormat="0" applyAlignment="0" applyProtection="0"/>
    <xf numFmtId="0" fontId="8" fillId="13" borderId="2" applyNumberFormat="0" applyAlignment="0" applyProtection="0"/>
    <xf numFmtId="0" fontId="60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6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13" fillId="0" borderId="6" applyNumberFormat="0" applyFill="0" applyAlignment="0" applyProtection="0"/>
    <xf numFmtId="0" fontId="64" fillId="48" borderId="7" applyNumberFormat="0" applyAlignment="0" applyProtection="0"/>
    <xf numFmtId="0" fontId="14" fillId="49" borderId="8" applyNumberFormat="0" applyAlignment="0" applyProtection="0"/>
    <xf numFmtId="0" fontId="65" fillId="0" borderId="9" applyNumberFormat="0" applyFill="0" applyAlignment="0" applyProtection="0"/>
    <xf numFmtId="0" fontId="15" fillId="0" borderId="10" applyNumberFormat="0" applyFill="0" applyAlignment="0" applyProtection="0"/>
    <xf numFmtId="0" fontId="66" fillId="0" borderId="11" applyNumberFormat="0" applyFill="0" applyAlignment="0" applyProtection="0"/>
    <xf numFmtId="0" fontId="16" fillId="0" borderId="12" applyNumberFormat="0" applyFill="0" applyAlignment="0" applyProtection="0"/>
    <xf numFmtId="0" fontId="67" fillId="0" borderId="13" applyNumberFormat="0" applyFill="0" applyAlignment="0" applyProtection="0"/>
    <xf numFmtId="0" fontId="1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50" borderId="0" applyNumberFormat="0" applyBorder="0" applyAlignment="0" applyProtection="0"/>
    <xf numFmtId="0" fontId="69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2" fillId="45" borderId="1" applyNumberFormat="0" applyAlignment="0" applyProtection="0"/>
    <xf numFmtId="0" fontId="2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73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7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5" fillId="51" borderId="0" applyBorder="0" applyProtection="0">
      <alignment/>
    </xf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78" fillId="5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1" applyNumberFormat="1" applyFont="1" applyFill="1" applyBorder="1" applyAlignment="1" applyProtection="1">
      <alignment horizontal="right" vertical="center" wrapText="1"/>
      <protection locked="0"/>
    </xf>
    <xf numFmtId="0" fontId="3" fillId="55" borderId="19" xfId="0" applyFont="1" applyFill="1" applyBorder="1" applyAlignment="1" applyProtection="1">
      <alignment horizontal="left" vertical="center" wrapText="1"/>
      <protection locked="0"/>
    </xf>
    <xf numFmtId="44" fontId="3" fillId="0" borderId="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9" fillId="0" borderId="19" xfId="131" applyFont="1" applyFill="1" applyBorder="1" applyAlignment="1">
      <alignment horizontal="center" vertical="center"/>
      <protection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56" borderId="23" xfId="0" applyFont="1" applyFill="1" applyBorder="1" applyAlignment="1" applyProtection="1">
      <alignment horizontal="left" vertical="top" wrapText="1"/>
      <protection locked="0"/>
    </xf>
    <xf numFmtId="0" fontId="80" fillId="55" borderId="19" xfId="0" applyFont="1" applyFill="1" applyBorder="1" applyAlignment="1" applyProtection="1">
      <alignment horizontal="left" vertical="center" wrapText="1"/>
      <protection locked="0"/>
    </xf>
    <xf numFmtId="164" fontId="4" fillId="56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56" borderId="19" xfId="0" applyFont="1" applyFill="1" applyBorder="1" applyAlignment="1" applyProtection="1">
      <alignment horizontal="center" vertical="center" wrapText="1"/>
      <protection locked="0"/>
    </xf>
    <xf numFmtId="0" fontId="81" fillId="57" borderId="0" xfId="188" applyFont="1" applyFill="1" applyAlignment="1" applyProtection="1">
      <alignment horizontal="left" vertical="center" wrapText="1"/>
      <protection locked="0"/>
    </xf>
    <xf numFmtId="0" fontId="82" fillId="57" borderId="0" xfId="188" applyFont="1" applyFill="1" applyAlignment="1" applyProtection="1">
      <alignment horizontal="left" vertical="center" wrapText="1"/>
      <protection locked="0"/>
    </xf>
    <xf numFmtId="0" fontId="83" fillId="0" borderId="0" xfId="188" applyFont="1">
      <alignment/>
      <protection/>
    </xf>
    <xf numFmtId="0" fontId="83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Fill="1" applyAlignment="1" applyProtection="1">
      <alignment horizontal="right" vertical="top"/>
      <protection locked="0"/>
    </xf>
    <xf numFmtId="0" fontId="3" fillId="55" borderId="19" xfId="0" applyFont="1" applyFill="1" applyBorder="1" applyAlignment="1" applyProtection="1">
      <alignment vertical="center" wrapText="1"/>
      <protection locked="0"/>
    </xf>
    <xf numFmtId="44" fontId="3" fillId="55" borderId="19" xfId="0" applyNumberFormat="1" applyFont="1" applyFill="1" applyBorder="1" applyAlignment="1" applyProtection="1">
      <alignment vertical="center" wrapText="1"/>
      <protection locked="0"/>
    </xf>
    <xf numFmtId="44" fontId="3" fillId="0" borderId="19" xfId="0" applyNumberFormat="1" applyFont="1" applyFill="1" applyBorder="1" applyAlignment="1" applyProtection="1">
      <alignment vertical="center" wrapText="1"/>
      <protection locked="0"/>
    </xf>
    <xf numFmtId="0" fontId="3" fillId="55" borderId="19" xfId="0" applyFont="1" applyFill="1" applyBorder="1" applyAlignment="1" applyProtection="1">
      <alignment horizontal="center" vertical="center" wrapText="1"/>
      <protection locked="0"/>
    </xf>
    <xf numFmtId="44" fontId="3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55" borderId="0" xfId="0" applyFont="1" applyFill="1" applyBorder="1" applyAlignment="1" applyProtection="1">
      <alignment vertical="center" wrapText="1"/>
      <protection locked="0"/>
    </xf>
    <xf numFmtId="44" fontId="3" fillId="55" borderId="0" xfId="0" applyNumberFormat="1" applyFont="1" applyFill="1" applyBorder="1" applyAlignment="1" applyProtection="1">
      <alignment vertical="center" wrapText="1"/>
      <protection locked="0"/>
    </xf>
    <xf numFmtId="44" fontId="3" fillId="0" borderId="0" xfId="0" applyNumberFormat="1" applyFont="1" applyFill="1" applyBorder="1" applyAlignment="1" applyProtection="1">
      <alignment vertical="center" wrapText="1"/>
      <protection locked="0"/>
    </xf>
    <xf numFmtId="44" fontId="83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83" fillId="0" borderId="19" xfId="0" applyFont="1" applyFill="1" applyBorder="1" applyAlignment="1" applyProtection="1">
      <alignment horizontal="left" vertical="center" wrapText="1"/>
      <protection locked="0"/>
    </xf>
    <xf numFmtId="0" fontId="3" fillId="58" borderId="19" xfId="0" applyFont="1" applyFill="1" applyBorder="1" applyAlignment="1">
      <alignment horizontal="center" vertical="center" wrapText="1"/>
    </xf>
    <xf numFmtId="0" fontId="83" fillId="58" borderId="19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left" vertical="center" wrapText="1"/>
    </xf>
    <xf numFmtId="0" fontId="83" fillId="58" borderId="19" xfId="188" applyFont="1" applyFill="1" applyBorder="1" applyAlignment="1">
      <alignment horizontal="center" vertical="center" wrapText="1"/>
      <protection/>
    </xf>
    <xf numFmtId="0" fontId="3" fillId="58" borderId="22" xfId="0" applyFont="1" applyFill="1" applyBorder="1" applyAlignment="1" applyProtection="1">
      <alignment horizontal="center" vertical="center" wrapText="1"/>
      <protection locked="0"/>
    </xf>
    <xf numFmtId="1" fontId="3" fillId="58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58" borderId="19" xfId="0" applyFont="1" applyFill="1" applyBorder="1" applyAlignment="1" applyProtection="1">
      <alignment horizontal="left" vertical="center" wrapText="1"/>
      <protection locked="0"/>
    </xf>
    <xf numFmtId="3" fontId="83" fillId="58" borderId="19" xfId="188" applyNumberFormat="1" applyFont="1" applyFill="1" applyBorder="1" applyAlignment="1">
      <alignment horizontal="center" vertical="center" wrapText="1"/>
      <protection/>
    </xf>
    <xf numFmtId="3" fontId="3" fillId="58" borderId="19" xfId="0" applyNumberFormat="1" applyFont="1" applyFill="1" applyBorder="1" applyAlignment="1" applyProtection="1">
      <alignment horizontal="center" vertical="center" wrapText="1"/>
      <protection locked="0"/>
    </xf>
    <xf numFmtId="0" fontId="83" fillId="58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3" fontId="3" fillId="58" borderId="19" xfId="0" applyNumberFormat="1" applyFont="1" applyFill="1" applyBorder="1" applyAlignment="1">
      <alignment horizontal="center" vertical="center" wrapText="1"/>
    </xf>
    <xf numFmtId="0" fontId="83" fillId="0" borderId="19" xfId="0" applyFont="1" applyBorder="1" applyAlignment="1">
      <alignment horizontal="left" vertical="center" wrapText="1" shrinkToFit="1"/>
    </xf>
    <xf numFmtId="0" fontId="84" fillId="0" borderId="19" xfId="220" applyFont="1" applyFill="1" applyBorder="1" applyAlignment="1">
      <alignment horizontal="left" vertical="center" wrapText="1"/>
      <protection/>
    </xf>
    <xf numFmtId="0" fontId="3" fillId="0" borderId="21" xfId="0" applyFont="1" applyFill="1" applyBorder="1" applyAlignment="1">
      <alignment horizontal="left" vertical="center" wrapText="1"/>
    </xf>
    <xf numFmtId="3" fontId="83" fillId="0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58" borderId="19" xfId="0" applyNumberFormat="1" applyFont="1" applyFill="1" applyBorder="1" applyAlignment="1">
      <alignment horizontal="left" vertical="center" wrapText="1"/>
    </xf>
    <xf numFmtId="0" fontId="79" fillId="0" borderId="19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4" fontId="3" fillId="0" borderId="21" xfId="251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2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 wrapText="1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3" fontId="4" fillId="56" borderId="25" xfId="0" applyNumberFormat="1" applyFont="1" applyFill="1" applyBorder="1" applyAlignment="1" applyProtection="1">
      <alignment horizontal="left" vertical="top" wrapText="1"/>
      <protection locked="0"/>
    </xf>
    <xf numFmtId="0" fontId="3" fillId="56" borderId="26" xfId="0" applyFont="1" applyFill="1" applyBorder="1" applyAlignment="1">
      <alignment horizontal="left" vertical="top" wrapText="1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Alignment="1" applyProtection="1">
      <alignment horizontal="right" vertical="top" wrapText="1"/>
      <protection locked="0"/>
    </xf>
    <xf numFmtId="0" fontId="82" fillId="57" borderId="0" xfId="188" applyFont="1" applyFill="1" applyAlignment="1" applyProtection="1">
      <alignment horizontal="left" vertical="center" wrapText="1"/>
      <protection locked="0"/>
    </xf>
    <xf numFmtId="0" fontId="4" fillId="55" borderId="21" xfId="0" applyFont="1" applyFill="1" applyBorder="1" applyAlignment="1" applyProtection="1">
      <alignment horizontal="center" vertical="center" wrapText="1"/>
      <protection locked="0"/>
    </xf>
    <xf numFmtId="0" fontId="4" fillId="55" borderId="24" xfId="0" applyFont="1" applyFill="1" applyBorder="1" applyAlignment="1" applyProtection="1">
      <alignment horizontal="center" vertical="center" wrapText="1"/>
      <protection locked="0"/>
    </xf>
    <xf numFmtId="0" fontId="4" fillId="55" borderId="22" xfId="0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 horizontal="center" vertical="center"/>
    </xf>
  </cellXfs>
  <cellStyles count="26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Hiperłącze 2" xfId="101"/>
    <cellStyle name="Hiperłącze 3" xfId="102"/>
    <cellStyle name="Hiperłącze 4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 2" xfId="118"/>
    <cellStyle name="Normal 2 2" xfId="119"/>
    <cellStyle name="Normal 3" xfId="120"/>
    <cellStyle name="Normal 3 2" xfId="121"/>
    <cellStyle name="Normal 3 3" xfId="122"/>
    <cellStyle name="Normal 3 3 2" xfId="123"/>
    <cellStyle name="Normal 4" xfId="124"/>
    <cellStyle name="Normal 4 2" xfId="125"/>
    <cellStyle name="Normal 4 3" xfId="126"/>
    <cellStyle name="Normal 4 4" xfId="127"/>
    <cellStyle name="Normal 5" xfId="128"/>
    <cellStyle name="Normal_PROF_ETH" xfId="129"/>
    <cellStyle name="Normalny 10" xfId="130"/>
    <cellStyle name="Normalny 10 2" xfId="131"/>
    <cellStyle name="Normalny 10 2 2" xfId="132"/>
    <cellStyle name="Normalny 10 2 3" xfId="133"/>
    <cellStyle name="Normalny 10 2 3 2" xfId="134"/>
    <cellStyle name="Normalny 10 2 4" xfId="135"/>
    <cellStyle name="Normalny 10 3" xfId="136"/>
    <cellStyle name="Normalny 10 4" xfId="137"/>
    <cellStyle name="Normalny 10 4 2" xfId="138"/>
    <cellStyle name="Normalny 10 4 3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6 2" xfId="146"/>
    <cellStyle name="Normalny 11 6 3" xfId="147"/>
    <cellStyle name="Normalny 11 7" xfId="148"/>
    <cellStyle name="Normalny 12" xfId="149"/>
    <cellStyle name="Normalny 12 2" xfId="150"/>
    <cellStyle name="Normalny 12 3" xfId="151"/>
    <cellStyle name="Normalny 12 4" xfId="152"/>
    <cellStyle name="Normalny 12 5" xfId="153"/>
    <cellStyle name="Normalny 13" xfId="154"/>
    <cellStyle name="Normalny 13 2" xfId="155"/>
    <cellStyle name="Normalny 14" xfId="156"/>
    <cellStyle name="Normalny 14 2" xfId="157"/>
    <cellStyle name="Normalny 14 2 2" xfId="158"/>
    <cellStyle name="Normalny 14 2 3" xfId="159"/>
    <cellStyle name="Normalny 15" xfId="160"/>
    <cellStyle name="Normalny 15 2" xfId="161"/>
    <cellStyle name="Normalny 16" xfId="162"/>
    <cellStyle name="Normalny 16 2" xfId="163"/>
    <cellStyle name="Normalny 16 2 2" xfId="164"/>
    <cellStyle name="Normalny 16 3" xfId="165"/>
    <cellStyle name="Normalny 16 4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 2 2" xfId="172"/>
    <cellStyle name="Normalny 2 2 3" xfId="173"/>
    <cellStyle name="Normalny 2 2 4" xfId="174"/>
    <cellStyle name="Normalny 2 2 5" xfId="175"/>
    <cellStyle name="Normalny 2 3" xfId="176"/>
    <cellStyle name="Normalny 2 4" xfId="177"/>
    <cellStyle name="Normalny 2 4 2" xfId="178"/>
    <cellStyle name="Normalny 2 5" xfId="179"/>
    <cellStyle name="Normalny 2 6" xfId="180"/>
    <cellStyle name="Normalny 2 7" xfId="181"/>
    <cellStyle name="Normalny 2 8" xfId="182"/>
    <cellStyle name="Normalny 2 8 2" xfId="183"/>
    <cellStyle name="Normalny 2 9" xfId="184"/>
    <cellStyle name="Normalny 20" xfId="185"/>
    <cellStyle name="Normalny 21" xfId="186"/>
    <cellStyle name="Normalny 3" xfId="187"/>
    <cellStyle name="Normalny 4" xfId="188"/>
    <cellStyle name="Normalny 4 2" xfId="189"/>
    <cellStyle name="Normalny 4 3" xfId="190"/>
    <cellStyle name="Normalny 4 3 2" xfId="191"/>
    <cellStyle name="Normalny 4 4" xfId="192"/>
    <cellStyle name="Normalny 4 5" xfId="193"/>
    <cellStyle name="Normalny 5" xfId="194"/>
    <cellStyle name="Normalny 5 2" xfId="195"/>
    <cellStyle name="Normalny 5 2 2" xfId="196"/>
    <cellStyle name="Normalny 5 3" xfId="197"/>
    <cellStyle name="Normalny 6" xfId="198"/>
    <cellStyle name="Normalny 6 2" xfId="199"/>
    <cellStyle name="Normalny 6 3" xfId="200"/>
    <cellStyle name="Normalny 6 3 2" xfId="201"/>
    <cellStyle name="Normalny 6 3 3" xfId="202"/>
    <cellStyle name="Normalny 6 4" xfId="203"/>
    <cellStyle name="Normalny 6 5" xfId="204"/>
    <cellStyle name="Normalny 6 6" xfId="205"/>
    <cellStyle name="Normalny 7" xfId="206"/>
    <cellStyle name="Normalny 7 2" xfId="207"/>
    <cellStyle name="Normalny 7 2 2" xfId="208"/>
    <cellStyle name="Normalny 7 2 2 2" xfId="209"/>
    <cellStyle name="Normalny 7 2 2 3" xfId="210"/>
    <cellStyle name="Normalny 7 2 3" xfId="211"/>
    <cellStyle name="Normalny 7 2 3 2" xfId="212"/>
    <cellStyle name="Normalny 7 2 3 3" xfId="213"/>
    <cellStyle name="Normalny 7 3" xfId="214"/>
    <cellStyle name="Normalny 7 4" xfId="215"/>
    <cellStyle name="Normalny 7 4 2" xfId="216"/>
    <cellStyle name="Normalny 7 4 3" xfId="217"/>
    <cellStyle name="Normalny 7 5" xfId="218"/>
    <cellStyle name="Normalny 7 6" xfId="219"/>
    <cellStyle name="Normalny 8" xfId="220"/>
    <cellStyle name="Normalny 8 2" xfId="221"/>
    <cellStyle name="Normalny 8 3" xfId="222"/>
    <cellStyle name="Normalny 9" xfId="223"/>
    <cellStyle name="Normalny 9 2" xfId="224"/>
    <cellStyle name="Normalny 9 2 2" xfId="225"/>
    <cellStyle name="Normalny 9 2 3" xfId="226"/>
    <cellStyle name="Normalny 9 3" xfId="227"/>
    <cellStyle name="Normalny 9 3 2" xfId="228"/>
    <cellStyle name="Normalny 9 3 3" xfId="229"/>
    <cellStyle name="Obliczenia" xfId="230"/>
    <cellStyle name="Obliczenia 2" xfId="231"/>
    <cellStyle name="Percent" xfId="232"/>
    <cellStyle name="Procentowy 2" xfId="233"/>
    <cellStyle name="Procentowy 2 2" xfId="234"/>
    <cellStyle name="Procentowy 2 3" xfId="235"/>
    <cellStyle name="Procentowy 3" xfId="236"/>
    <cellStyle name="Standard_ICP_05_1500" xfId="237"/>
    <cellStyle name="Suma" xfId="238"/>
    <cellStyle name="Suma 2" xfId="239"/>
    <cellStyle name="TableStyleLight1" xfId="240"/>
    <cellStyle name="TableStyleLight1 2" xfId="241"/>
    <cellStyle name="Tekst objaśnienia" xfId="242"/>
    <cellStyle name="Tekst objaśnienia 2" xfId="243"/>
    <cellStyle name="Tekst objaśnienia 3" xfId="244"/>
    <cellStyle name="Tekst ostrzeżenia" xfId="245"/>
    <cellStyle name="Tekst ostrzeżenia 2" xfId="246"/>
    <cellStyle name="Tytuł" xfId="247"/>
    <cellStyle name="Tytuł 2" xfId="248"/>
    <cellStyle name="Uwaga" xfId="249"/>
    <cellStyle name="Uwaga 2" xfId="250"/>
    <cellStyle name="Currency" xfId="251"/>
    <cellStyle name="Currency [0]" xfId="252"/>
    <cellStyle name="Walutowy 2" xfId="253"/>
    <cellStyle name="Walutowy 2 2" xfId="254"/>
    <cellStyle name="Walutowy 2 3" xfId="255"/>
    <cellStyle name="Walutowy 2 4" xfId="256"/>
    <cellStyle name="Walutowy 2 5" xfId="257"/>
    <cellStyle name="Walutowy 3" xfId="258"/>
    <cellStyle name="Walutowy 3 2" xfId="259"/>
    <cellStyle name="Walutowy 3 2 2" xfId="260"/>
    <cellStyle name="Walutowy 3 3" xfId="261"/>
    <cellStyle name="Walutowy 4" xfId="262"/>
    <cellStyle name="Walutowy 4 2" xfId="263"/>
    <cellStyle name="Walutowy 4 3" xfId="264"/>
    <cellStyle name="Walutowy 4 4" xfId="265"/>
    <cellStyle name="Walutowy 4 5" xfId="266"/>
    <cellStyle name="Walutowy 5" xfId="267"/>
    <cellStyle name="Walutowy 5 2" xfId="268"/>
    <cellStyle name="Walutowy 6" xfId="269"/>
    <cellStyle name="Walutowy 6 2" xfId="270"/>
    <cellStyle name="Walutowy 6 2 2" xfId="271"/>
    <cellStyle name="Walutowy 6 2 3" xfId="272"/>
    <cellStyle name="Walutowy 7" xfId="273"/>
    <cellStyle name="Złe 2" xfId="274"/>
    <cellStyle name="Zły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61"/>
  <sheetViews>
    <sheetView showGridLines="0" zoomScaleSheetLayoutView="100" zoomScalePageLayoutView="115" workbookViewId="0" topLeftCell="A22">
      <selection activeCell="B34" sqref="B34:D34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28.7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41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5" t="s">
        <v>78</v>
      </c>
      <c r="E4" s="5"/>
    </row>
    <row r="5" ht="18" customHeight="1">
      <c r="E5" s="5"/>
    </row>
    <row r="6" spans="2:6" ht="28.5" customHeight="1">
      <c r="B6" s="52" t="s">
        <v>58</v>
      </c>
      <c r="C6" s="115" t="s">
        <v>83</v>
      </c>
      <c r="D6" s="115"/>
      <c r="E6" s="6"/>
      <c r="F6" s="7"/>
    </row>
    <row r="7" ht="14.25" customHeight="1"/>
    <row r="8" spans="2:5" ht="23.25" customHeight="1">
      <c r="B8" s="9" t="s">
        <v>23</v>
      </c>
      <c r="C8" s="116"/>
      <c r="D8" s="117"/>
      <c r="E8" s="5"/>
    </row>
    <row r="9" spans="2:5" ht="31.5" customHeight="1">
      <c r="B9" s="9" t="s">
        <v>28</v>
      </c>
      <c r="C9" s="118"/>
      <c r="D9" s="119"/>
      <c r="E9" s="5"/>
    </row>
    <row r="10" spans="2:5" ht="18" customHeight="1">
      <c r="B10" s="9" t="s">
        <v>22</v>
      </c>
      <c r="C10" s="111"/>
      <c r="D10" s="112"/>
      <c r="E10" s="5"/>
    </row>
    <row r="11" spans="2:5" ht="18" customHeight="1">
      <c r="B11" s="9" t="s">
        <v>30</v>
      </c>
      <c r="C11" s="111"/>
      <c r="D11" s="112"/>
      <c r="E11" s="5"/>
    </row>
    <row r="12" spans="2:5" ht="18" customHeight="1">
      <c r="B12" s="9" t="s">
        <v>31</v>
      </c>
      <c r="C12" s="111"/>
      <c r="D12" s="112"/>
      <c r="E12" s="5"/>
    </row>
    <row r="13" spans="2:5" ht="18" customHeight="1">
      <c r="B13" s="9" t="s">
        <v>32</v>
      </c>
      <c r="C13" s="111"/>
      <c r="D13" s="112"/>
      <c r="E13" s="5"/>
    </row>
    <row r="14" spans="2:5" ht="18" customHeight="1">
      <c r="B14" s="9" t="s">
        <v>33</v>
      </c>
      <c r="C14" s="111"/>
      <c r="D14" s="112"/>
      <c r="E14" s="5"/>
    </row>
    <row r="15" spans="2:5" ht="18" customHeight="1">
      <c r="B15" s="9" t="s">
        <v>34</v>
      </c>
      <c r="C15" s="111"/>
      <c r="D15" s="112"/>
      <c r="E15" s="5"/>
    </row>
    <row r="16" spans="2:5" ht="18" customHeight="1">
      <c r="B16" s="9" t="s">
        <v>35</v>
      </c>
      <c r="C16" s="111"/>
      <c r="D16" s="112"/>
      <c r="E16" s="5"/>
    </row>
    <row r="17" spans="3:5" ht="18" customHeight="1">
      <c r="C17" s="5"/>
      <c r="D17" s="10"/>
      <c r="E17" s="5"/>
    </row>
    <row r="18" spans="1:5" ht="18" customHeight="1">
      <c r="A18" s="5" t="s">
        <v>46</v>
      </c>
      <c r="B18" s="109" t="s">
        <v>29</v>
      </c>
      <c r="C18" s="108"/>
      <c r="D18" s="11"/>
      <c r="E18" s="7"/>
    </row>
    <row r="19" spans="3:5" ht="18" customHeight="1" thickBot="1">
      <c r="C19" s="7"/>
      <c r="D19" s="11"/>
      <c r="E19" s="7"/>
    </row>
    <row r="20" spans="2:4" ht="18" customHeight="1" thickBot="1">
      <c r="B20" s="53" t="s">
        <v>9</v>
      </c>
      <c r="C20" s="113" t="s">
        <v>0</v>
      </c>
      <c r="D20" s="114"/>
    </row>
    <row r="21" spans="1:4" ht="18" customHeight="1">
      <c r="A21" s="50"/>
      <c r="B21" s="12" t="s">
        <v>15</v>
      </c>
      <c r="C21" s="99">
        <f>'Zał. nr 1a - część (1)'!F7</f>
        <v>0</v>
      </c>
      <c r="D21" s="100"/>
    </row>
    <row r="22" spans="1:4" ht="18" customHeight="1">
      <c r="A22" s="50"/>
      <c r="B22" s="13" t="s">
        <v>16</v>
      </c>
      <c r="C22" s="96">
        <f>'Zał. nr 1a - część (2)'!F7</f>
        <v>0</v>
      </c>
      <c r="D22" s="97"/>
    </row>
    <row r="23" spans="1:4" ht="18" customHeight="1">
      <c r="A23" s="50"/>
      <c r="B23" s="12" t="s">
        <v>17</v>
      </c>
      <c r="C23" s="96">
        <f>'Zał. nr 1a - część (3)'!F7</f>
        <v>0</v>
      </c>
      <c r="D23" s="97"/>
    </row>
    <row r="24" spans="1:4" ht="18" customHeight="1">
      <c r="A24" s="50"/>
      <c r="B24" s="13" t="s">
        <v>18</v>
      </c>
      <c r="C24" s="96">
        <f>'Zał. nr 1a - część (4)'!F7</f>
        <v>0</v>
      </c>
      <c r="D24" s="97"/>
    </row>
    <row r="25" spans="1:4" ht="18" customHeight="1">
      <c r="A25" s="50"/>
      <c r="B25" s="12" t="s">
        <v>19</v>
      </c>
      <c r="C25" s="96">
        <f>'Zał. nr 1a - część (5)'!F7</f>
        <v>0</v>
      </c>
      <c r="D25" s="97"/>
    </row>
    <row r="26" spans="1:4" ht="18" customHeight="1">
      <c r="A26" s="50"/>
      <c r="B26" s="13" t="s">
        <v>55</v>
      </c>
      <c r="C26" s="96">
        <f>'Zał. nr 1a - część (6)'!F7</f>
        <v>0</v>
      </c>
      <c r="D26" s="97"/>
    </row>
    <row r="27" spans="1:4" ht="18" customHeight="1">
      <c r="A27" s="50"/>
      <c r="B27" s="12" t="s">
        <v>56</v>
      </c>
      <c r="C27" s="99">
        <f>'Zał. nr 1a - część (7)'!F7</f>
        <v>0</v>
      </c>
      <c r="D27" s="100"/>
    </row>
    <row r="28" spans="1:4" ht="18" customHeight="1">
      <c r="A28" s="50"/>
      <c r="B28" s="13" t="s">
        <v>59</v>
      </c>
      <c r="C28" s="99">
        <f>'Zał. nr 1a - część (8)'!F7</f>
        <v>0</v>
      </c>
      <c r="D28" s="100"/>
    </row>
    <row r="29" spans="1:4" ht="18" customHeight="1">
      <c r="A29" s="50"/>
      <c r="B29" s="12" t="s">
        <v>79</v>
      </c>
      <c r="C29" s="99">
        <f>'Zał. nr 1a - część (9)'!F7</f>
        <v>0</v>
      </c>
      <c r="D29" s="100"/>
    </row>
    <row r="30" spans="1:4" ht="18" customHeight="1">
      <c r="A30" s="50"/>
      <c r="B30" s="13" t="s">
        <v>80</v>
      </c>
      <c r="C30" s="99">
        <f>'Zał. nr 1a - część (10)'!F7</f>
        <v>0</v>
      </c>
      <c r="D30" s="100"/>
    </row>
    <row r="31" spans="1:4" ht="18" customHeight="1">
      <c r="A31" s="50"/>
      <c r="B31" s="12" t="s">
        <v>81</v>
      </c>
      <c r="C31" s="99">
        <f>'Zał. nr 1a - część (11)'!F7</f>
        <v>0</v>
      </c>
      <c r="D31" s="100"/>
    </row>
    <row r="32" spans="1:4" ht="18" customHeight="1">
      <c r="A32" s="50"/>
      <c r="B32" s="13" t="s">
        <v>82</v>
      </c>
      <c r="C32" s="99">
        <f>'Zał. nr 1a - część (12)'!F7</f>
        <v>0</v>
      </c>
      <c r="D32" s="100"/>
    </row>
    <row r="33" spans="1:4" ht="18" customHeight="1">
      <c r="A33" s="50"/>
      <c r="B33" s="40"/>
      <c r="C33" s="43"/>
      <c r="D33" s="44"/>
    </row>
    <row r="34" spans="1:4" ht="75" customHeight="1">
      <c r="A34" s="50" t="s">
        <v>47</v>
      </c>
      <c r="B34" s="98" t="s">
        <v>57</v>
      </c>
      <c r="C34" s="98"/>
      <c r="D34" s="98"/>
    </row>
    <row r="35" spans="1:4" ht="15" customHeight="1">
      <c r="A35" s="50"/>
      <c r="B35" s="40"/>
      <c r="C35" s="41"/>
      <c r="D35" s="41"/>
    </row>
    <row r="36" spans="1:5" ht="21" customHeight="1">
      <c r="A36" s="5" t="s">
        <v>48</v>
      </c>
      <c r="B36" s="108" t="s">
        <v>26</v>
      </c>
      <c r="C36" s="109"/>
      <c r="D36" s="110"/>
      <c r="E36" s="14"/>
    </row>
    <row r="37" spans="1:6" ht="108.75" customHeight="1">
      <c r="A37" s="5" t="s">
        <v>49</v>
      </c>
      <c r="B37" s="104" t="s">
        <v>98</v>
      </c>
      <c r="C37" s="104"/>
      <c r="D37" s="104"/>
      <c r="E37" s="15"/>
      <c r="F37" s="7"/>
    </row>
    <row r="38" spans="1:5" s="16" customFormat="1" ht="62.25" customHeight="1">
      <c r="A38" s="5" t="s">
        <v>50</v>
      </c>
      <c r="B38" s="105" t="s">
        <v>97</v>
      </c>
      <c r="C38" s="105"/>
      <c r="D38" s="105"/>
      <c r="E38" s="17"/>
    </row>
    <row r="39" spans="1:6" ht="40.5" customHeight="1">
      <c r="A39" s="5" t="s">
        <v>51</v>
      </c>
      <c r="B39" s="105" t="s">
        <v>13</v>
      </c>
      <c r="C39" s="106"/>
      <c r="D39" s="106"/>
      <c r="E39" s="14"/>
      <c r="F39" s="7"/>
    </row>
    <row r="40" spans="1:6" ht="27.75" customHeight="1">
      <c r="A40" s="5" t="s">
        <v>52</v>
      </c>
      <c r="B40" s="109" t="s">
        <v>20</v>
      </c>
      <c r="C40" s="108"/>
      <c r="D40" s="108"/>
      <c r="E40" s="14"/>
      <c r="F40" s="7"/>
    </row>
    <row r="41" spans="1:6" ht="39.75" customHeight="1">
      <c r="A41" s="5" t="s">
        <v>53</v>
      </c>
      <c r="B41" s="105" t="s">
        <v>21</v>
      </c>
      <c r="C41" s="106"/>
      <c r="D41" s="106"/>
      <c r="E41" s="14"/>
      <c r="F41" s="7"/>
    </row>
    <row r="42" spans="1:6" ht="93.75" customHeight="1">
      <c r="A42" s="5" t="s">
        <v>54</v>
      </c>
      <c r="B42" s="105" t="s">
        <v>42</v>
      </c>
      <c r="C42" s="107"/>
      <c r="D42" s="107"/>
      <c r="E42" s="14"/>
      <c r="F42" s="7"/>
    </row>
    <row r="43" spans="1:5" ht="18" customHeight="1">
      <c r="A43" s="5" t="s">
        <v>60</v>
      </c>
      <c r="B43" s="7" t="s">
        <v>1</v>
      </c>
      <c r="C43" s="7"/>
      <c r="D43" s="1"/>
      <c r="E43" s="18"/>
    </row>
    <row r="44" spans="2:5" ht="11.25" customHeight="1">
      <c r="B44" s="7"/>
      <c r="C44" s="7"/>
      <c r="D44" s="19"/>
      <c r="E44" s="18"/>
    </row>
    <row r="45" spans="2:5" ht="18" customHeight="1">
      <c r="B45" s="101" t="s">
        <v>11</v>
      </c>
      <c r="C45" s="102"/>
      <c r="D45" s="103"/>
      <c r="E45" s="18"/>
    </row>
    <row r="46" spans="2:5" ht="18" customHeight="1">
      <c r="B46" s="101" t="s">
        <v>2</v>
      </c>
      <c r="C46" s="103"/>
      <c r="D46" s="8"/>
      <c r="E46" s="18"/>
    </row>
    <row r="47" spans="2:5" ht="18" customHeight="1">
      <c r="B47" s="121"/>
      <c r="C47" s="122"/>
      <c r="D47" s="8"/>
      <c r="E47" s="18"/>
    </row>
    <row r="48" spans="2:5" ht="18" customHeight="1">
      <c r="B48" s="121"/>
      <c r="C48" s="122"/>
      <c r="D48" s="8"/>
      <c r="E48" s="18"/>
    </row>
    <row r="49" spans="2:5" ht="18" customHeight="1">
      <c r="B49" s="121"/>
      <c r="C49" s="122"/>
      <c r="D49" s="8"/>
      <c r="E49" s="18"/>
    </row>
    <row r="50" spans="2:5" ht="15" customHeight="1">
      <c r="B50" s="21" t="s">
        <v>4</v>
      </c>
      <c r="C50" s="21"/>
      <c r="D50" s="19"/>
      <c r="E50" s="18"/>
    </row>
    <row r="51" spans="2:5" ht="18" customHeight="1">
      <c r="B51" s="101" t="s">
        <v>12</v>
      </c>
      <c r="C51" s="102"/>
      <c r="D51" s="103"/>
      <c r="E51" s="18"/>
    </row>
    <row r="52" spans="2:5" ht="18" customHeight="1">
      <c r="B52" s="22" t="s">
        <v>2</v>
      </c>
      <c r="C52" s="20" t="s">
        <v>3</v>
      </c>
      <c r="D52" s="23" t="s">
        <v>5</v>
      </c>
      <c r="E52" s="18"/>
    </row>
    <row r="53" spans="2:5" ht="18" customHeight="1">
      <c r="B53" s="24"/>
      <c r="C53" s="20"/>
      <c r="D53" s="25"/>
      <c r="E53" s="18"/>
    </row>
    <row r="54" spans="2:5" ht="18" customHeight="1">
      <c r="B54" s="24"/>
      <c r="C54" s="20"/>
      <c r="D54" s="25"/>
      <c r="E54" s="18"/>
    </row>
    <row r="55" spans="2:5" ht="18" customHeight="1">
      <c r="B55" s="21"/>
      <c r="C55" s="21"/>
      <c r="D55" s="19"/>
      <c r="E55" s="18"/>
    </row>
    <row r="56" spans="2:5" ht="18" customHeight="1">
      <c r="B56" s="101" t="s">
        <v>14</v>
      </c>
      <c r="C56" s="102"/>
      <c r="D56" s="103"/>
      <c r="E56" s="18"/>
    </row>
    <row r="57" spans="2:4" ht="18" customHeight="1">
      <c r="B57" s="120" t="s">
        <v>6</v>
      </c>
      <c r="C57" s="120"/>
      <c r="D57" s="8"/>
    </row>
    <row r="58" spans="2:4" ht="25.5" customHeight="1">
      <c r="B58" s="117"/>
      <c r="C58" s="117"/>
      <c r="D58" s="8"/>
    </row>
    <row r="59" ht="18" customHeight="1"/>
    <row r="60" ht="18" customHeight="1"/>
    <row r="61" ht="18" customHeight="1">
      <c r="D61" s="1"/>
    </row>
  </sheetData>
  <sheetProtection/>
  <mergeCells count="41">
    <mergeCell ref="B58:C58"/>
    <mergeCell ref="B57:C57"/>
    <mergeCell ref="B46:C46"/>
    <mergeCell ref="B47:C47"/>
    <mergeCell ref="B49:C49"/>
    <mergeCell ref="B56:D56"/>
    <mergeCell ref="B51:D51"/>
    <mergeCell ref="B48:C48"/>
    <mergeCell ref="C6:D6"/>
    <mergeCell ref="C11:D11"/>
    <mergeCell ref="C8:D8"/>
    <mergeCell ref="C9:D9"/>
    <mergeCell ref="C10:D10"/>
    <mergeCell ref="C27:D27"/>
    <mergeCell ref="C15:D15"/>
    <mergeCell ref="C12:D12"/>
    <mergeCell ref="C14:D14"/>
    <mergeCell ref="C16:D16"/>
    <mergeCell ref="C13:D13"/>
    <mergeCell ref="C20:D20"/>
    <mergeCell ref="C21:D21"/>
    <mergeCell ref="B18:C18"/>
    <mergeCell ref="C22:D22"/>
    <mergeCell ref="C23:D23"/>
    <mergeCell ref="B45:D45"/>
    <mergeCell ref="B37:D37"/>
    <mergeCell ref="B39:D39"/>
    <mergeCell ref="B42:D42"/>
    <mergeCell ref="B36:D36"/>
    <mergeCell ref="B41:D41"/>
    <mergeCell ref="B40:D40"/>
    <mergeCell ref="B38:D38"/>
    <mergeCell ref="C24:D24"/>
    <mergeCell ref="C25:D25"/>
    <mergeCell ref="C26:D26"/>
    <mergeCell ref="B34:D34"/>
    <mergeCell ref="C29:D29"/>
    <mergeCell ref="C30:D30"/>
    <mergeCell ref="C31:D31"/>
    <mergeCell ref="C28:D28"/>
    <mergeCell ref="C32:D32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view="pageBreakPreview" zoomScale="160" zoomScaleSheetLayoutView="160" zoomScalePageLayoutView="85" workbookViewId="0" topLeftCell="A5">
      <selection activeCell="D20" sqref="D2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8"/>
      <c r="F2" s="108"/>
      <c r="G2" s="123" t="s">
        <v>43</v>
      </c>
      <c r="H2" s="123"/>
    </row>
    <row r="4" spans="2:8" ht="15">
      <c r="B4" s="6" t="s">
        <v>7</v>
      </c>
      <c r="C4" s="9">
        <v>9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59.25" customHeight="1">
      <c r="A10" s="48">
        <v>1</v>
      </c>
      <c r="B10" s="87" t="s">
        <v>76</v>
      </c>
      <c r="C10" s="76">
        <v>10</v>
      </c>
      <c r="D10" s="75" t="s">
        <v>62</v>
      </c>
      <c r="E10" s="45"/>
      <c r="F10" s="45"/>
      <c r="G10" s="49"/>
      <c r="H10" s="47">
        <f>ROUND(ROUND(C10,2)*ROUND(G10,2),2)</f>
        <v>0</v>
      </c>
    </row>
    <row r="11" spans="2:4" ht="15">
      <c r="B11" s="61"/>
      <c r="C11" s="61"/>
      <c r="D11" s="61"/>
    </row>
    <row r="12" spans="2:8" ht="30" customHeight="1">
      <c r="B12" s="124"/>
      <c r="C12" s="124"/>
      <c r="D12" s="124"/>
      <c r="E12" s="124"/>
      <c r="F12" s="124"/>
      <c r="G12" s="124"/>
      <c r="H12" s="124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view="pageBreakPreview" zoomScale="160" zoomScaleSheetLayoutView="160" zoomScalePageLayoutView="85" workbookViewId="0" topLeftCell="A7">
      <selection activeCell="B12" sqref="B12:H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8"/>
      <c r="F2" s="108"/>
      <c r="G2" s="123" t="s">
        <v>43</v>
      </c>
      <c r="H2" s="123"/>
    </row>
    <row r="4" spans="2:8" ht="15">
      <c r="B4" s="6" t="s">
        <v>7</v>
      </c>
      <c r="C4" s="9">
        <v>10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152.25" customHeight="1">
      <c r="A10" s="48">
        <v>1</v>
      </c>
      <c r="B10" s="87" t="s">
        <v>93</v>
      </c>
      <c r="C10" s="76">
        <v>45</v>
      </c>
      <c r="D10" s="75" t="s">
        <v>62</v>
      </c>
      <c r="E10" s="45"/>
      <c r="F10" s="45"/>
      <c r="G10" s="49"/>
      <c r="H10" s="47">
        <f>ROUND(ROUND(C10,2)*ROUND(G10,2),2)</f>
        <v>0</v>
      </c>
    </row>
    <row r="11" spans="2:4" ht="15">
      <c r="B11" s="61"/>
      <c r="C11" s="61"/>
      <c r="D11" s="61"/>
    </row>
    <row r="12" spans="2:8" ht="30" customHeight="1">
      <c r="B12" s="124"/>
      <c r="C12" s="124"/>
      <c r="D12" s="124"/>
      <c r="E12" s="124"/>
      <c r="F12" s="124"/>
      <c r="G12" s="124"/>
      <c r="H12" s="124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view="pageBreakPreview" zoomScale="115" zoomScaleSheetLayoutView="115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8"/>
      <c r="F2" s="108"/>
      <c r="G2" s="123" t="s">
        <v>43</v>
      </c>
      <c r="H2" s="123"/>
    </row>
    <row r="4" spans="2:8" ht="15">
      <c r="B4" s="6" t="s">
        <v>7</v>
      </c>
      <c r="C4" s="9">
        <v>11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189.75" customHeight="1">
      <c r="A10" s="48">
        <v>1</v>
      </c>
      <c r="B10" s="88" t="s">
        <v>94</v>
      </c>
      <c r="C10" s="76">
        <v>20</v>
      </c>
      <c r="D10" s="75" t="s">
        <v>62</v>
      </c>
      <c r="E10" s="45"/>
      <c r="F10" s="45"/>
      <c r="G10" s="49"/>
      <c r="H10" s="47">
        <f>ROUND(ROUND(C10,2)*ROUND(G10,2),2)</f>
        <v>0</v>
      </c>
    </row>
    <row r="11" spans="2:4" ht="15">
      <c r="B11" s="61"/>
      <c r="C11" s="61"/>
      <c r="D11" s="61"/>
    </row>
    <row r="12" spans="2:8" ht="30" customHeight="1">
      <c r="B12" s="124"/>
      <c r="C12" s="124"/>
      <c r="D12" s="124"/>
      <c r="E12" s="124"/>
      <c r="F12" s="124"/>
      <c r="G12" s="124"/>
      <c r="H12" s="124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view="pageBreakPreview" zoomScale="130" zoomScaleSheetLayoutView="130" zoomScalePageLayoutView="85" workbookViewId="0" topLeftCell="A7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8"/>
      <c r="F2" s="108"/>
      <c r="G2" s="123" t="s">
        <v>43</v>
      </c>
      <c r="H2" s="123"/>
    </row>
    <row r="4" spans="2:8" ht="15">
      <c r="B4" s="6" t="s">
        <v>7</v>
      </c>
      <c r="C4" s="9">
        <v>12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135.75" customHeight="1">
      <c r="A10" s="48">
        <v>1</v>
      </c>
      <c r="B10" s="89" t="s">
        <v>96</v>
      </c>
      <c r="C10" s="90">
        <v>100</v>
      </c>
      <c r="D10" s="91" t="s">
        <v>77</v>
      </c>
      <c r="E10" s="45"/>
      <c r="F10" s="45"/>
      <c r="G10" s="49"/>
      <c r="H10" s="47">
        <f>ROUND(ROUND(C10,2)*ROUND(G10,2),2)</f>
        <v>0</v>
      </c>
    </row>
    <row r="11" spans="1:8" ht="156.75" customHeight="1">
      <c r="A11" s="48">
        <v>2</v>
      </c>
      <c r="B11" s="89" t="s">
        <v>95</v>
      </c>
      <c r="C11" s="90">
        <v>300</v>
      </c>
      <c r="D11" s="91" t="s">
        <v>77</v>
      </c>
      <c r="E11" s="45"/>
      <c r="F11" s="45"/>
      <c r="G11" s="49"/>
      <c r="H11" s="47">
        <f>ROUND(ROUND(C11,2)*ROUND(G11,2),2)</f>
        <v>0</v>
      </c>
    </row>
    <row r="12" spans="2:8" ht="30" customHeight="1">
      <c r="B12" s="124"/>
      <c r="C12" s="124"/>
      <c r="D12" s="124"/>
      <c r="E12" s="124"/>
      <c r="F12" s="124"/>
      <c r="G12" s="124"/>
      <c r="H12" s="124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J191"/>
  <sheetViews>
    <sheetView showGridLines="0" view="pageBreakPreview" zoomScale="145" zoomScaleNormal="130" zoomScaleSheetLayoutView="145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8"/>
      <c r="F2" s="108"/>
      <c r="G2" s="123" t="s">
        <v>43</v>
      </c>
      <c r="H2" s="123"/>
    </row>
    <row r="4" spans="2:8" ht="15">
      <c r="B4" s="6" t="s">
        <v>7</v>
      </c>
      <c r="C4" s="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37.5" customHeight="1">
      <c r="A10" s="51">
        <v>1</v>
      </c>
      <c r="B10" s="92" t="s">
        <v>102</v>
      </c>
      <c r="C10" s="86">
        <v>1500</v>
      </c>
      <c r="D10" s="86" t="s">
        <v>62</v>
      </c>
      <c r="E10" s="65"/>
      <c r="F10" s="65"/>
      <c r="G10" s="66"/>
      <c r="H10" s="67">
        <f>ROUND(ROUND(C10,2)*ROUND(G10,2),2)</f>
        <v>0</v>
      </c>
    </row>
    <row r="11" spans="1:8" ht="197.25" customHeight="1">
      <c r="A11" s="51">
        <v>2</v>
      </c>
      <c r="B11" s="92" t="s">
        <v>84</v>
      </c>
      <c r="C11" s="86">
        <v>1500</v>
      </c>
      <c r="D11" s="86" t="s">
        <v>62</v>
      </c>
      <c r="E11" s="65"/>
      <c r="F11" s="65"/>
      <c r="G11" s="66"/>
      <c r="H11" s="67">
        <f>ROUND(ROUND(C11,2)*ROUND(G11,2),2)</f>
        <v>0</v>
      </c>
    </row>
    <row r="12" spans="1:8" ht="65.25" customHeight="1">
      <c r="A12" s="51">
        <v>3</v>
      </c>
      <c r="B12" s="92" t="s">
        <v>63</v>
      </c>
      <c r="C12" s="86">
        <v>1500</v>
      </c>
      <c r="D12" s="86" t="s">
        <v>62</v>
      </c>
      <c r="E12" s="65"/>
      <c r="F12" s="68"/>
      <c r="G12" s="69"/>
      <c r="H12" s="67">
        <f>ROUND(ROUND(C12,2)*ROUND(G12,2),2)</f>
        <v>0</v>
      </c>
    </row>
    <row r="13" spans="4:8" ht="15">
      <c r="D13" s="1"/>
      <c r="E13" s="70"/>
      <c r="F13" s="70"/>
      <c r="G13" s="71"/>
      <c r="H13" s="72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0"/>
  <sheetViews>
    <sheetView showGridLines="0" view="pageBreakPreview" zoomScale="145" zoomScaleNormal="130" zoomScaleSheetLayoutView="145" zoomScalePageLayoutView="85" workbookViewId="0" topLeftCell="A10">
      <selection activeCell="B13" sqref="B13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87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8"/>
      <c r="F2" s="108"/>
      <c r="G2" s="123" t="s">
        <v>43</v>
      </c>
      <c r="H2" s="123"/>
    </row>
    <row r="4" spans="2:8" ht="15">
      <c r="B4" s="6" t="s">
        <v>7</v>
      </c>
      <c r="C4" s="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SUM(H10:H15)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73.5" customHeight="1">
      <c r="A10" s="93">
        <v>1</v>
      </c>
      <c r="B10" s="74" t="s">
        <v>64</v>
      </c>
      <c r="C10" s="75">
        <v>200</v>
      </c>
      <c r="D10" s="76" t="s">
        <v>62</v>
      </c>
      <c r="E10" s="62"/>
      <c r="F10" s="62"/>
      <c r="G10" s="62"/>
      <c r="H10" s="73">
        <f aca="true" t="shared" si="0" ref="H10:H15">ROUND(ROUND(C10,2)*ROUND(G10,2),2)</f>
        <v>0</v>
      </c>
    </row>
    <row r="11" spans="1:8" ht="104.25" customHeight="1">
      <c r="A11" s="93">
        <v>2</v>
      </c>
      <c r="B11" s="74" t="s">
        <v>65</v>
      </c>
      <c r="C11" s="76">
        <v>450</v>
      </c>
      <c r="D11" s="76" t="s">
        <v>62</v>
      </c>
      <c r="E11" s="42"/>
      <c r="F11" s="42"/>
      <c r="G11" s="49"/>
      <c r="H11" s="73">
        <f t="shared" si="0"/>
        <v>0</v>
      </c>
    </row>
    <row r="12" spans="1:8" ht="53.25" customHeight="1">
      <c r="A12" s="93">
        <v>3</v>
      </c>
      <c r="B12" s="74" t="s">
        <v>66</v>
      </c>
      <c r="C12" s="76">
        <v>15</v>
      </c>
      <c r="D12" s="76" t="s">
        <v>67</v>
      </c>
      <c r="E12" s="42"/>
      <c r="F12" s="42"/>
      <c r="G12" s="49"/>
      <c r="H12" s="73">
        <f t="shared" si="0"/>
        <v>0</v>
      </c>
    </row>
    <row r="13" spans="1:8" ht="51" customHeight="1">
      <c r="A13" s="93">
        <v>4</v>
      </c>
      <c r="B13" s="74" t="s">
        <v>68</v>
      </c>
      <c r="C13" s="76">
        <v>15</v>
      </c>
      <c r="D13" s="76" t="s">
        <v>67</v>
      </c>
      <c r="E13" s="42"/>
      <c r="F13" s="42"/>
      <c r="G13" s="49"/>
      <c r="H13" s="73">
        <f t="shared" si="0"/>
        <v>0</v>
      </c>
    </row>
    <row r="14" spans="1:8" ht="47.25" customHeight="1">
      <c r="A14" s="93">
        <v>5</v>
      </c>
      <c r="B14" s="74" t="s">
        <v>86</v>
      </c>
      <c r="C14" s="76">
        <v>30</v>
      </c>
      <c r="D14" s="76" t="s">
        <v>67</v>
      </c>
      <c r="E14" s="42"/>
      <c r="F14" s="42"/>
      <c r="G14" s="49"/>
      <c r="H14" s="73">
        <f t="shared" si="0"/>
        <v>0</v>
      </c>
    </row>
    <row r="15" spans="1:8" ht="43.5" customHeight="1">
      <c r="A15" s="93">
        <v>6</v>
      </c>
      <c r="B15" s="74" t="s">
        <v>85</v>
      </c>
      <c r="C15" s="76">
        <v>30</v>
      </c>
      <c r="D15" s="76" t="s">
        <v>67</v>
      </c>
      <c r="E15" s="42"/>
      <c r="F15" s="42"/>
      <c r="G15" s="49"/>
      <c r="H15" s="73">
        <f t="shared" si="0"/>
        <v>0</v>
      </c>
    </row>
    <row r="16" ht="15">
      <c r="D16" s="7"/>
    </row>
    <row r="17" spans="2:8" ht="24" customHeight="1">
      <c r="B17" s="124"/>
      <c r="C17" s="124"/>
      <c r="D17" s="124"/>
      <c r="E17" s="124"/>
      <c r="F17" s="124"/>
      <c r="G17" s="124"/>
      <c r="H17" s="124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</sheetData>
  <sheetProtection/>
  <mergeCells count="3">
    <mergeCell ref="E2:F2"/>
    <mergeCell ref="G2:H2"/>
    <mergeCell ref="B17:H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5"/>
  <sheetViews>
    <sheetView showGridLines="0" view="pageBreakPreview" zoomScale="115" zoomScaleNormal="130" zoomScaleSheetLayoutView="115" zoomScalePageLayoutView="85" workbookViewId="0" topLeftCell="A1">
      <selection activeCell="B12" sqref="B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8"/>
      <c r="F2" s="108"/>
      <c r="G2" s="123" t="s">
        <v>43</v>
      </c>
      <c r="H2" s="123"/>
    </row>
    <row r="4" spans="2:8" ht="15">
      <c r="B4" s="6" t="s">
        <v>7</v>
      </c>
      <c r="C4" s="9">
        <v>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104.25" customHeight="1">
      <c r="A10" s="51">
        <v>1</v>
      </c>
      <c r="B10" s="77" t="s">
        <v>87</v>
      </c>
      <c r="C10" s="82">
        <v>5400</v>
      </c>
      <c r="D10" s="79" t="s">
        <v>62</v>
      </c>
      <c r="E10" s="54"/>
      <c r="F10" s="42"/>
      <c r="G10" s="49"/>
      <c r="H10" s="47">
        <f>ROUND(ROUND(C10,2)*ROUND(G10,2),2)</f>
        <v>0</v>
      </c>
    </row>
    <row r="11" spans="1:8" ht="72" customHeight="1">
      <c r="A11" s="51">
        <v>2</v>
      </c>
      <c r="B11" s="81" t="s">
        <v>88</v>
      </c>
      <c r="C11" s="83">
        <v>100</v>
      </c>
      <c r="D11" s="79" t="s">
        <v>62</v>
      </c>
      <c r="E11" s="54"/>
      <c r="F11" s="42"/>
      <c r="G11" s="49"/>
      <c r="H11" s="47">
        <f>ROUND(ROUND(C11,2)*ROUND(G11,2),2)</f>
        <v>0</v>
      </c>
    </row>
    <row r="12" spans="1:8" ht="54.75" customHeight="1">
      <c r="A12" s="51">
        <v>3</v>
      </c>
      <c r="B12" s="81" t="s">
        <v>69</v>
      </c>
      <c r="C12" s="83">
        <v>500</v>
      </c>
      <c r="D12" s="79" t="s">
        <v>62</v>
      </c>
      <c r="E12" s="54"/>
      <c r="F12" s="42"/>
      <c r="G12" s="49"/>
      <c r="H12" s="47">
        <f>ROUND(ROUND(C12,2)*ROUND(G12,2),2)</f>
        <v>0</v>
      </c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J174"/>
  <sheetViews>
    <sheetView showGridLines="0" view="pageBreakPreview" zoomScale="130" zoomScaleNormal="130" zoomScaleSheetLayoutView="130" zoomScalePageLayoutView="85" workbookViewId="0" topLeftCell="A4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1.7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8"/>
      <c r="F2" s="108"/>
      <c r="G2" s="123" t="s">
        <v>43</v>
      </c>
      <c r="H2" s="123"/>
    </row>
    <row r="4" spans="2:8" ht="15">
      <c r="B4" s="6" t="s">
        <v>7</v>
      </c>
      <c r="C4" s="9">
        <v>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138.75" customHeight="1">
      <c r="A10" s="51">
        <v>1</v>
      </c>
      <c r="B10" s="77" t="s">
        <v>103</v>
      </c>
      <c r="C10" s="82">
        <v>90000</v>
      </c>
      <c r="D10" s="79" t="s">
        <v>62</v>
      </c>
      <c r="E10" s="42"/>
      <c r="F10" s="42"/>
      <c r="G10" s="49"/>
      <c r="H10" s="47">
        <f>ROUND(ROUND(C10,2)*ROUND(G10,2),2)</f>
        <v>0</v>
      </c>
    </row>
    <row r="11" spans="1:8" ht="46.5" customHeight="1">
      <c r="A11" s="51">
        <v>2</v>
      </c>
      <c r="B11" s="81" t="s">
        <v>89</v>
      </c>
      <c r="C11" s="83">
        <v>10000</v>
      </c>
      <c r="D11" s="79" t="s">
        <v>62</v>
      </c>
      <c r="E11" s="42"/>
      <c r="F11" s="42"/>
      <c r="G11" s="49"/>
      <c r="H11" s="47">
        <f>ROUND(ROUND(C11,2)*ROUND(G11,2),2)</f>
        <v>0</v>
      </c>
    </row>
    <row r="12" spans="1:8" ht="60" customHeight="1">
      <c r="A12" s="51">
        <v>3</v>
      </c>
      <c r="B12" s="81" t="s">
        <v>70</v>
      </c>
      <c r="C12" s="83">
        <v>5000</v>
      </c>
      <c r="D12" s="79" t="s">
        <v>62</v>
      </c>
      <c r="E12" s="42"/>
      <c r="F12" s="42"/>
      <c r="G12" s="49"/>
      <c r="H12" s="47">
        <f>ROUND(ROUND(C12,2)*ROUND(G12,2),2)</f>
        <v>0</v>
      </c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J194"/>
  <sheetViews>
    <sheetView showGridLines="0" tabSelected="1" view="pageBreakPreview" zoomScale="115" zoomScaleSheetLayoutView="115" zoomScalePageLayoutView="85" workbookViewId="0" topLeftCell="A4">
      <selection activeCell="E20" sqref="E19:E2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8"/>
      <c r="F2" s="108"/>
      <c r="G2" s="123" t="s">
        <v>43</v>
      </c>
      <c r="H2" s="123"/>
    </row>
    <row r="4" spans="2:8" ht="15">
      <c r="B4" s="6" t="s">
        <v>7</v>
      </c>
      <c r="C4" s="9">
        <v>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SUM(H10:H13)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38.25" customHeight="1">
      <c r="A10" s="48">
        <v>1</v>
      </c>
      <c r="B10" s="77" t="s">
        <v>71</v>
      </c>
      <c r="C10" s="78">
        <v>280</v>
      </c>
      <c r="D10" s="79" t="s">
        <v>62</v>
      </c>
      <c r="E10" s="45"/>
      <c r="F10" s="45"/>
      <c r="G10" s="49"/>
      <c r="H10" s="47">
        <f>ROUND(ROUND(C10,2)*ROUND(G10,2),2)</f>
        <v>0</v>
      </c>
    </row>
    <row r="11" spans="1:8" ht="36.75" customHeight="1">
      <c r="A11" s="48">
        <v>2</v>
      </c>
      <c r="B11" s="81" t="s">
        <v>72</v>
      </c>
      <c r="C11" s="80">
        <v>60</v>
      </c>
      <c r="D11" s="79" t="s">
        <v>62</v>
      </c>
      <c r="E11" s="45"/>
      <c r="F11" s="45"/>
      <c r="G11" s="49"/>
      <c r="H11" s="47">
        <f>ROUND(ROUND(C11,2)*ROUND(G11,2),2)</f>
        <v>0</v>
      </c>
    </row>
    <row r="12" spans="1:8" ht="49.5" customHeight="1">
      <c r="A12" s="48">
        <v>3</v>
      </c>
      <c r="B12" s="81" t="s">
        <v>101</v>
      </c>
      <c r="C12" s="80">
        <v>280</v>
      </c>
      <c r="D12" s="79" t="s">
        <v>62</v>
      </c>
      <c r="E12" s="45"/>
      <c r="F12" s="45"/>
      <c r="G12" s="49"/>
      <c r="H12" s="47">
        <f>ROUND(ROUND(C12,2)*ROUND(G12,2),2)</f>
        <v>0</v>
      </c>
    </row>
    <row r="13" spans="1:8" ht="45" customHeight="1">
      <c r="A13" s="48">
        <v>4</v>
      </c>
      <c r="B13" s="81" t="s">
        <v>99</v>
      </c>
      <c r="C13" s="80">
        <v>3</v>
      </c>
      <c r="D13" s="79" t="s">
        <v>62</v>
      </c>
      <c r="E13" s="45"/>
      <c r="F13" s="45"/>
      <c r="G13" s="49"/>
      <c r="H13" s="47">
        <f>ROUND(ROUND(C13,2)*ROUND(G13,2),2)</f>
        <v>0</v>
      </c>
    </row>
    <row r="14" ht="15">
      <c r="D14" s="7"/>
    </row>
    <row r="15" spans="1:7" ht="15">
      <c r="A15" s="128" t="s">
        <v>100</v>
      </c>
      <c r="B15" s="128"/>
      <c r="C15" s="128"/>
      <c r="D15" s="128"/>
      <c r="E15" s="128"/>
      <c r="F15" s="128"/>
      <c r="G15" s="128"/>
    </row>
    <row r="16" spans="2:4" ht="15">
      <c r="B16" s="94"/>
      <c r="D16" s="7"/>
    </row>
    <row r="17" spans="2:4" ht="15">
      <c r="B17" s="94"/>
      <c r="D17" s="7"/>
    </row>
    <row r="18" spans="2:4" ht="15">
      <c r="B18" s="95"/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3">
    <mergeCell ref="G2:H2"/>
    <mergeCell ref="E2:F2"/>
    <mergeCell ref="A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4"/>
  <sheetViews>
    <sheetView showGridLines="0" view="pageBreakPreview" zoomScale="145" zoomScaleSheetLayoutView="145" zoomScalePageLayoutView="85" workbookViewId="0" topLeftCell="B1">
      <selection activeCell="E14" sqref="E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8"/>
      <c r="F2" s="108"/>
      <c r="G2" s="123" t="s">
        <v>43</v>
      </c>
      <c r="H2" s="123"/>
    </row>
    <row r="4" spans="2:8" ht="15">
      <c r="B4" s="6" t="s">
        <v>7</v>
      </c>
      <c r="C4" s="9">
        <v>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121.5" customHeight="1">
      <c r="A10" s="48">
        <v>1</v>
      </c>
      <c r="B10" s="84" t="s">
        <v>90</v>
      </c>
      <c r="C10" s="76">
        <v>65</v>
      </c>
      <c r="D10" s="75" t="s">
        <v>62</v>
      </c>
      <c r="E10" s="45"/>
      <c r="F10" s="45"/>
      <c r="G10" s="49"/>
      <c r="H10" s="47">
        <f>ROUND(ROUND(C10,2)*ROUND(G10,2),2)</f>
        <v>0</v>
      </c>
    </row>
    <row r="11" spans="2:4" ht="15">
      <c r="B11" s="60"/>
      <c r="C11" s="61"/>
      <c r="D11" s="61"/>
    </row>
    <row r="12" spans="2:4" ht="15">
      <c r="B12" s="61"/>
      <c r="C12" s="61"/>
      <c r="D12" s="61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5"/>
  <sheetViews>
    <sheetView showGridLines="0" view="pageBreakPreview" zoomScale="115" zoomScaleSheetLayoutView="115" zoomScalePageLayoutView="85" workbookViewId="0" topLeftCell="A1">
      <selection activeCell="E10" sqref="E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8"/>
      <c r="F2" s="108"/>
      <c r="G2" s="123" t="s">
        <v>43</v>
      </c>
      <c r="H2" s="123"/>
    </row>
    <row r="4" spans="2:8" ht="15">
      <c r="B4" s="6" t="s">
        <v>7</v>
      </c>
      <c r="C4" s="9">
        <v>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131.25" customHeight="1">
      <c r="A10" s="48">
        <v>1</v>
      </c>
      <c r="B10" s="85" t="s">
        <v>91</v>
      </c>
      <c r="C10" s="75">
        <v>18</v>
      </c>
      <c r="D10" s="75" t="s">
        <v>62</v>
      </c>
      <c r="E10" s="45"/>
      <c r="F10" s="45"/>
      <c r="G10" s="49"/>
      <c r="H10" s="47">
        <f>ROUND(ROUND(C10,2)*ROUND(G10,2),2)</f>
        <v>0</v>
      </c>
    </row>
    <row r="11" spans="2:4" ht="15">
      <c r="B11" s="61"/>
      <c r="C11" s="61"/>
      <c r="D11" s="61"/>
    </row>
    <row r="12" spans="2:4" ht="15">
      <c r="B12" s="60"/>
      <c r="C12" s="61"/>
      <c r="D12" s="61"/>
    </row>
    <row r="13" spans="2:4" ht="15">
      <c r="B13" s="59"/>
      <c r="C13" s="61"/>
      <c r="D13" s="61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0"/>
  <sheetViews>
    <sheetView showGridLines="0" view="pageBreakPreview" zoomScale="190" zoomScaleSheetLayoutView="190" zoomScalePageLayoutView="85" workbookViewId="0" topLeftCell="A10">
      <selection activeCell="B13" sqref="B13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DFP.271.129.2019.EP</v>
      </c>
      <c r="C1" s="7"/>
      <c r="G1" s="63"/>
      <c r="H1" s="64" t="s">
        <v>44</v>
      </c>
      <c r="I1" s="27"/>
      <c r="J1" s="27"/>
    </row>
    <row r="2" spans="5:8" ht="15">
      <c r="E2" s="108"/>
      <c r="F2" s="108"/>
      <c r="G2" s="123" t="s">
        <v>43</v>
      </c>
      <c r="H2" s="123"/>
    </row>
    <row r="4" spans="2:8" ht="15">
      <c r="B4" s="6" t="s">
        <v>7</v>
      </c>
      <c r="C4" s="9">
        <v>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SUM(H10:H13)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8" t="s">
        <v>24</v>
      </c>
      <c r="B9" s="58" t="s">
        <v>37</v>
      </c>
      <c r="C9" s="55" t="s">
        <v>25</v>
      </c>
      <c r="D9" s="56" t="s">
        <v>45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69" customHeight="1">
      <c r="A10" s="48">
        <v>1</v>
      </c>
      <c r="B10" s="77" t="s">
        <v>73</v>
      </c>
      <c r="C10" s="86">
        <v>1100</v>
      </c>
      <c r="D10" s="86" t="s">
        <v>62</v>
      </c>
      <c r="E10" s="45"/>
      <c r="F10" s="45"/>
      <c r="G10" s="49"/>
      <c r="H10" s="47">
        <f>ROUND(ROUND(C10,2)*ROUND(G10,2),2)</f>
        <v>0</v>
      </c>
    </row>
    <row r="11" spans="1:8" ht="55.5" customHeight="1">
      <c r="A11" s="48">
        <v>2</v>
      </c>
      <c r="B11" s="77" t="s">
        <v>92</v>
      </c>
      <c r="C11" s="86" t="s">
        <v>61</v>
      </c>
      <c r="D11" s="86" t="s">
        <v>61</v>
      </c>
      <c r="E11" s="125"/>
      <c r="F11" s="126"/>
      <c r="G11" s="126"/>
      <c r="H11" s="127"/>
    </row>
    <row r="12" spans="1:8" ht="42.75" customHeight="1">
      <c r="A12" s="48">
        <v>3</v>
      </c>
      <c r="B12" s="85" t="s">
        <v>74</v>
      </c>
      <c r="C12" s="76">
        <v>150</v>
      </c>
      <c r="D12" s="75" t="s">
        <v>62</v>
      </c>
      <c r="E12" s="45"/>
      <c r="F12" s="45"/>
      <c r="G12" s="49"/>
      <c r="H12" s="47">
        <f>ROUND(ROUND(C12,2)*ROUND(G12,2),2)</f>
        <v>0</v>
      </c>
    </row>
    <row r="13" spans="1:8" ht="42.75" customHeight="1">
      <c r="A13" s="48">
        <v>4</v>
      </c>
      <c r="B13" s="85" t="s">
        <v>75</v>
      </c>
      <c r="C13" s="76">
        <v>150</v>
      </c>
      <c r="D13" s="75" t="s">
        <v>62</v>
      </c>
      <c r="E13" s="45"/>
      <c r="F13" s="45"/>
      <c r="G13" s="49"/>
      <c r="H13" s="47">
        <f>ROUND(ROUND(C13,2)*ROUND(G13,2),2)</f>
        <v>0</v>
      </c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</sheetData>
  <sheetProtection/>
  <mergeCells count="3">
    <mergeCell ref="E2:F2"/>
    <mergeCell ref="G2:H2"/>
    <mergeCell ref="E11:H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2020-01-29T08:28:14Z</cp:lastPrinted>
  <dcterms:created xsi:type="dcterms:W3CDTF">2003-05-16T10:10:29Z</dcterms:created>
  <dcterms:modified xsi:type="dcterms:W3CDTF">2020-01-29T08:28:16Z</dcterms:modified>
  <cp:category/>
  <cp:version/>
  <cp:contentType/>
  <cp:contentStatus/>
</cp:coreProperties>
</file>