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0" yWindow="0" windowWidth="21570" windowHeight="8085" tabRatio="1000" activeTab="7"/>
  </bookViews>
  <sheets>
    <sheet name="Informacje ogólne" sheetId="1" r:id="rId1"/>
    <sheet name="część (1)" sheetId="2" r:id="rId2"/>
    <sheet name="część (2)" sheetId="3" r:id="rId3"/>
    <sheet name="część (3)" sheetId="4" r:id="rId4"/>
    <sheet name="część (4)" sheetId="5" r:id="rId5"/>
    <sheet name="część (5)" sheetId="6" r:id="rId6"/>
    <sheet name="część (6)" sheetId="7" r:id="rId7"/>
    <sheet name="część (7)" sheetId="8" r:id="rId8"/>
    <sheet name="część (8)" sheetId="9" r:id="rId9"/>
    <sheet name="część (9)" sheetId="10" r:id="rId10"/>
    <sheet name="część (10)" sheetId="11" r:id="rId11"/>
    <sheet name="część (11)" sheetId="12" r:id="rId12"/>
    <sheet name="część (12)" sheetId="13" r:id="rId13"/>
    <sheet name="część (13)" sheetId="14" r:id="rId14"/>
    <sheet name="część (14)" sheetId="15" r:id="rId15"/>
    <sheet name="część (15)" sheetId="16" r:id="rId16"/>
    <sheet name="część (16)" sheetId="17" r:id="rId17"/>
    <sheet name="część (17)" sheetId="18" r:id="rId18"/>
    <sheet name="część (18)" sheetId="19" r:id="rId19"/>
    <sheet name="część (19)" sheetId="20" r:id="rId20"/>
    <sheet name="część (20)" sheetId="21" r:id="rId21"/>
    <sheet name="część (21)" sheetId="22" r:id="rId22"/>
    <sheet name="część (22)" sheetId="23" r:id="rId23"/>
    <sheet name="część (23)" sheetId="24" r:id="rId24"/>
    <sheet name="część (24)" sheetId="25" r:id="rId25"/>
    <sheet name="część (25)" sheetId="26" r:id="rId26"/>
    <sheet name="część (26)" sheetId="27" r:id="rId27"/>
    <sheet name="część (27)" sheetId="28" r:id="rId28"/>
    <sheet name="część (28)" sheetId="29" r:id="rId29"/>
    <sheet name="część (29)" sheetId="30" r:id="rId30"/>
    <sheet name="część (30)" sheetId="31" r:id="rId31"/>
    <sheet name="część (31)" sheetId="32" r:id="rId32"/>
    <sheet name="część (32)" sheetId="33" r:id="rId33"/>
    <sheet name="część (33)" sheetId="34" r:id="rId34"/>
    <sheet name="część (34)" sheetId="35" r:id="rId35"/>
  </sheets>
  <definedNames>
    <definedName name="_xlnm.Print_Area" localSheetId="0">'Informacje ogólne'!$A$1:$D$80</definedName>
  </definedNames>
  <calcPr fullCalcOnLoad="1"/>
</workbook>
</file>

<file path=xl/sharedStrings.xml><?xml version="1.0" encoding="utf-8"?>
<sst xmlns="http://schemas.openxmlformats.org/spreadsheetml/2006/main" count="2209" uniqueCount="1096">
  <si>
    <t>Cena brutto:</t>
  </si>
  <si>
    <t>1.</t>
  </si>
  <si>
    <t>2.</t>
  </si>
  <si>
    <t>3.</t>
  </si>
  <si>
    <t>4.</t>
  </si>
  <si>
    <t>7.</t>
  </si>
  <si>
    <t>Dane do umowy:</t>
  </si>
  <si>
    <t>Imię i nazwisko</t>
  </si>
  <si>
    <t>Stanowisko</t>
  </si>
  <si>
    <t xml:space="preserve">   </t>
  </si>
  <si>
    <t>Nr telefonu / e-mail</t>
  </si>
  <si>
    <t>Nazwa i adres banku</t>
  </si>
  <si>
    <t>Część nr:</t>
  </si>
  <si>
    <t>Wartość brutto pozycji</t>
  </si>
  <si>
    <t>Numer części</t>
  </si>
  <si>
    <t>ARKUSZ CENOWY</t>
  </si>
  <si>
    <t>Osoby które będą zawierały umowę ze strony Wykonawcy:</t>
  </si>
  <si>
    <t>Osoba(y)  odpowiedzialna za realizację umowy ze strony Wykonawcy</t>
  </si>
  <si>
    <t>Oświadczamy, że zapoznaliśmy się ze specyfikacją istotnych warunków zamówienia wraz z jej załącznikami i nie wnosimy do niej zastrzeżeń oraz, że zdobyliśmy konieczne informacje do przygotowania oferty.</t>
  </si>
  <si>
    <t>Nr konta bankowego do rozliczeń pomiędzy Zamawiającym a Wykonawcy</t>
  </si>
  <si>
    <t>część 1</t>
  </si>
  <si>
    <t>część 2</t>
  </si>
  <si>
    <t>część 3</t>
  </si>
  <si>
    <t>część 4</t>
  </si>
  <si>
    <t>część 5</t>
  </si>
  <si>
    <t>część 6</t>
  </si>
  <si>
    <t>5.</t>
  </si>
  <si>
    <t>Oświadczamy, że jesteśmy związani niniejszą ofertą przez okres podany w specyfikacji istotnych warunków zamówienia.</t>
  </si>
  <si>
    <t>Oświadczamy, ze zapoznaliśmy się z treścią załączonego do specyfikacji wzoru umowy i w przypadku wyboru naszej oferty zawrzemy z zamawiającym  umowę sporządzoną na podstawie tego wzoru.</t>
  </si>
  <si>
    <t>powiat:</t>
  </si>
  <si>
    <t>województwo:</t>
  </si>
  <si>
    <t>nazwa Wykonawcy:</t>
  </si>
  <si>
    <t>Poz.</t>
  </si>
  <si>
    <t>6.</t>
  </si>
  <si>
    <t xml:space="preserve">Ilość </t>
  </si>
  <si>
    <t>Oświadczamy, że termin płatności wynosi 60 dni.</t>
  </si>
  <si>
    <t>Nazwa zamówienia</t>
  </si>
  <si>
    <t>Numer sprawy</t>
  </si>
  <si>
    <t>adres (siedziba) Wykonawcy:</t>
  </si>
  <si>
    <t>Oferujemy wykonanie przedmiotu zamówienia za cenę:</t>
  </si>
  <si>
    <t>NIP</t>
  </si>
  <si>
    <t>REGON</t>
  </si>
  <si>
    <t>osoba do kontaktu</t>
  </si>
  <si>
    <t>telefon</t>
  </si>
  <si>
    <t>faks</t>
  </si>
  <si>
    <t>email</t>
  </si>
  <si>
    <t>FORMULARZ OFERTY</t>
  </si>
  <si>
    <t>Parametry wymagane</t>
  </si>
  <si>
    <t>Nazwa handlowa
Producent</t>
  </si>
  <si>
    <t>Numer katalogowy 
(jeżeli istnieje)</t>
  </si>
  <si>
    <t>Cena jednostkowa brutto</t>
  </si>
  <si>
    <t>Załącznik nr 1 do specyfikacji</t>
  </si>
  <si>
    <t>załącznik nr 1a do specyfikacji</t>
  </si>
  <si>
    <t>8.</t>
  </si>
  <si>
    <r>
      <t xml:space="preserve">Oświadczamy, że zamierzamy powierzyć następujące części zamówienia podwykonawcom i jednocześnie podajemy nazwy (firmy) podwykonawców*:  
Część zamówienia: .....................................................................................................................................
Nazwa (firma) podwykonawcy: ................................................................................................................
</t>
    </r>
    <r>
      <rPr>
        <i/>
        <sz val="9"/>
        <rFont val="Times New Roman"/>
        <family val="1"/>
      </rPr>
      <t>*Jeżeli wykonawca nie poda tych informacji to Zamawiający przyjmie, że wykonawca nie zamierza powierzać żadnej części zamówienia podwykonawcy</t>
    </r>
  </si>
  <si>
    <t>SYSTEM ENDOPROTEZ OBRĘCZY BARKOWO-RAMIENNEJ</t>
  </si>
  <si>
    <t xml:space="preserve">Płyty do zespoleń głowy kości promieniowej, materiał tytan, o grubości 1,4mm; dł 30mm oraz 25mm, szerokośc 19 i 21mm; płytki z otwrorami pod śruby zaopatrzone w system trójpunktowego bezgwintowego blokowania, pozwalające na wprowadzenie śruby w zakresie kąta +/- 15 stopni. Płyty kodowane kolorystycznie, oznaczone numerami katalogowymi </t>
  </si>
  <si>
    <t>Śruby tytanowe blokowane; bezgwintowa główka, z otworem promienistym; umożliwiające trzypunktowy system bezgwintowego blokowania; o średnicy 2,0 mm i długości 6-30 mm.</t>
  </si>
  <si>
    <t xml:space="preserve">Śruby korowe, hexagonalne, tytanowe o średnicy 2,0 mm i długości 6-30 mm. </t>
  </si>
  <si>
    <t>Śruby korowe, hexagonalne, tytanowe o średnicy 2,3 mm i długości 5-34 mm.</t>
  </si>
  <si>
    <t>Płyty do dalszej nasady kości promieniowej; tytanowe; płyty korekcyjne, dłoniowe; grubość 2,2 mm; długość 95 mm; z 1 podłużnym otworem; płytki z otworami pod śruby zaopatrzone w system trójpunktowego bezgwintowego blokowania, pozwalające na wprowadzenie śruby w zakresie kąta +/- 15 stopni. Płyty kodowane kolorystycznie oznaczone numerami katalogowymi; prawe i lewe.</t>
  </si>
  <si>
    <t>Płyty do zespoleń w obrębie stopy tytanowe; wielokształtne; wielootworowe; grubość 1,3 mm, pod śruby 2,0/2.3 mm; płytki z otworami pod śruby zaopatrzone w system trójpunktowego bezgwintowego blokowania, pozwalające na wprowadzenie śruby w zakresie kąta +/- 15 stopni. Płyty kodowane kolorystycznie oznaczone numerami katalogowymi;</t>
  </si>
  <si>
    <t>Płyty do zespoleń w obrębie stopy tytanowe; wielokształtne; wielootworowe; grubość 1,6 mm, pod śruby 2,8 mm; płytki z otworami pod śruby zaopatrzone w system trójpunktowego bezgwintowego blokowania, pozwalające na wprowadzenie śruby w zakresie kąta +/- 15 stopni. Płyty kodowane kolorystycznie oznaczone numerami katalogowymi;</t>
  </si>
  <si>
    <t>Śruby tytanowe blokowane; bezgwintowa główka, z otworem promienistym; umożliwiające trzypunktowy system bezgwintowego blokowania; o średnicy 2,8 mm i długości 8-75 mm.</t>
  </si>
  <si>
    <t>Śruby korowe, hexagonalne, tytanowe o średnicy 2,8 mm i długości 8-75 mm.</t>
  </si>
  <si>
    <t>Płyty do kości piętowej, tytanowe; 12 i 13 otworowe, różnokształtne; grubość 2,0 mm; płytki z otworami pod śruby 3,5 mm; zaopatrzone w system trójpunktowego bezgwintowego blokowania, pozwalające na wprowadzenie śruby w zakresie kąta +/- 15 stopni. Płyty kodowane kolorystycznie oznaczone numerami katalogowymi; prawe i lewe.</t>
  </si>
  <si>
    <t>Śruby tytanowe blokowane; bezgwintowa główka, z otworem promienistym; umożliwiające trzypunktowy system bezgwintowego blokowania; o średnicy 3,5 mm i długości 16-60 mm.</t>
  </si>
  <si>
    <t>Śruby korowe, hexagonalne, tytanowe o średnicy 3,5 mm i długości 16-60 mm.</t>
  </si>
  <si>
    <t>Śruby kaniulowane, kompresyjne typu Herberta, średnice 2,2 mm i 3,0 mm długościach 10-40 mm ze skokiem co 1 oraz co 2 mm, tytanowe; z długim i krótkim gwintem</t>
  </si>
  <si>
    <t>ZESTAW DO REKONSTRUKCJI WIĄZADEŁ KRZYŻOWYCH KOLANA</t>
  </si>
  <si>
    <t>załącznik nr ……. do umowy</t>
  </si>
  <si>
    <t xml:space="preserve">Płyty do dalszej nasady kości promieniowej, dłoniowe; tytanowe, pod śruby 2,5 mm; blokowane; grubość 1,6 mm; 11 otworowe, w tym 1 otwór podłużny; prawa i lewa.    </t>
  </si>
  <si>
    <t xml:space="preserve">szt. </t>
  </si>
  <si>
    <t xml:space="preserve">Płyty do dalszej nasady kości promieniowej, dłoniowe; tytanowe, pod śruby 2,5 mm; blokowane; grubość 1,6 mm; 10 otworowe, w tym 1 otwór podłużny; prawa i lewa.   </t>
  </si>
  <si>
    <t xml:space="preserve">Płyty do dalszej nasady kości promieniowej, dłoniowe; tytanowe, pod śruby 2,5 mm; blokowane; grubość 1,6 mm; ramkowe; 10 otworowe, w tym 1 otwór podłużny; wąskie i szerokie; prawa i lewa.   </t>
  </si>
  <si>
    <t xml:space="preserve">Płyty do dalszej nasady kości promieniowej, dłoniowe; tytanowe, pod śruby 2,5 mm; blokowane; grubość 1,6 mm; ramkowe; 12 otworowe, w tym 1 otwór podłużny; wąskie i szerokie; prawa i lewa   </t>
  </si>
  <si>
    <t xml:space="preserve">Płyty do dalszej nasady kości promieniowej, dłoniowe; tytanowe, pod śruby 2,5 mm; blokowane; grubość 2,0 mm; 9 otworowe, w tym 1 otwór podłużny; prawa i lewa   </t>
  </si>
  <si>
    <t xml:space="preserve">Płyty do dalszej nasady kości promieniowej, dłoniowe; tytanowe, pod śruby 2,5 mm; blokowane; grubość 2,0 mm; 11 otworowe, w tym 1 otwór podłużny; prawa i lewa   </t>
  </si>
  <si>
    <t xml:space="preserve">Płyty do dalszej nasady kości promieniowej, dłoniowe; tytanowe, pod śruby 2,5 mm; blokowane; grubość 1,6 mm; 14 i 15 otworowe, w tym 1 otwór podłużny; długie i krótkie; z flapem na wyrostek rylcowaty; prawa i lewa   </t>
  </si>
  <si>
    <t xml:space="preserve">Płyty do dalszej nasady kości promieniowej, dłoniowe; tytanowe, pod śruby 2,5 mm; blokowane; grubość 1,6 mm; 12 i 13 otworowe, w tym 1 otwór podłużny; długie i krótkie; z flapem na wyrostek rylcowaty; prawa i lewa   </t>
  </si>
  <si>
    <t xml:space="preserve">Płyty do dalszej nasady kości promieniowej, dłoniowe; tytanowe, pod śruby 2,5 mm; blokowane; grubość 1,6 mm; 14 i 15 otworowe, w tym 1 otwór podłużny; długie i krótkie; prawa i lewa   </t>
  </si>
  <si>
    <t xml:space="preserve">Płyty do dalszej nasady kości promieniowej, dłoniowe; tytanowe, pod śruby 2,5 mm; blokowane; grubość 1,6 mm; 12 i 13 otworowe, w tym 1 otwór podłużny; długie i krótkie; prawa i lewa   </t>
  </si>
  <si>
    <t xml:space="preserve">Płyty do dalszej nasady kości promieniowej; tytanowe, pod śruby 2,5 mm; blokowane; grubość 1,3 mm; 5 i 6 otworowe; w kształcie litery L, T, oraz proste.   </t>
  </si>
  <si>
    <t xml:space="preserve">Płyty do dalszej nasady kości promieniowej, grzbietowe; tytanowe, pod śruby 2,5 mm; blokowane; grubość 1,6 mm; 12 otworowe, w tym 2 otwory podłużne; prawa i lewa;.   </t>
  </si>
  <si>
    <t xml:space="preserve">Płyty do dalszej nasady kości promieniowej, dłoniowe; tytanowe, pod śruby 2,5 mm; blokowane; grubość 1.8-3.2 mm; rozmiar XL - od 20 - 29  otworowe, w tym 1-2 otworów podłużnych; długie i krótkie; prawa i lewa   </t>
  </si>
  <si>
    <t>Płyty do dalszej nasady kości promieniowej, dłoniowe; tytanowe, pod śruby 2,5 mm; blokowane; grubość 2,0 mm; 10,12,13,15 otworowe, w tym 1 otwór podłużny; typu watershed line, z bloczkiem umożliwiającym wprowadzenie śrub pod wytyczonym kątem w głowie płyty; w tym z wycięciem w płycie ochraniającym FPL, prawa i lewa.</t>
  </si>
  <si>
    <t>Płyta do skrócenia kości łokciowej, tytanowa, pod śruby 2,5 mm, grubość 3.2 mm, 10 otworowa, wyposażona w bloczki umożliwiające docięcie kości pod kątem 45 oraz 90 stopni, wraz ze śrubą dedykowaną do uzyskania czasowej kompresji</t>
  </si>
  <si>
    <t xml:space="preserve">Płytki do dalszej nasady kości łokciowej, tytanowe, pod śruby 2,5mm, blokowane, grubość 1,6mm - 2 różne kształty płytek </t>
  </si>
  <si>
    <t xml:space="preserve">Śruby tytanowe 2,5 mm, tytanowe, blokowane, z otworem promienistym; umożliwiające trzypunktowy system bezgwintowego blokowania na docisk; długość 8-34 mm.   </t>
  </si>
  <si>
    <t xml:space="preserve">Śruby tytanowe 2,5 mm, tytanowe, korowe, długość 8-34 mm   </t>
  </si>
  <si>
    <t xml:space="preserve">Płyty do zespoleń paliczków, tytanowe, nieblokowane; pod śruby 1,2 oraz 1,5 mm; proste, jedno i dwurzędowe; przesunięte, 4-16 otworowe   </t>
  </si>
  <si>
    <t xml:space="preserve">Płyty do zespoleń paliczków, tytanowe, nieblokowane; pod śruby 1,2 oraz 1,5 mm; w kształcie litery T; 7,8,10 otworowe   </t>
  </si>
  <si>
    <t xml:space="preserve">Płyty do zespoleń paliczków, tytanowe, nieblokowane; pod śruby 1,2 oraz 1,5 mm; w kształcie litery Y; 6 otworowe   </t>
  </si>
  <si>
    <t>Płyty do zespoleń paliczków, tytanowe, nieblokowane; pod śruby 1,2 oraz 1,5 mm; w kształcie litery L; 5 otworowe  oraz z 2 haczykami, kompresyjna do awulsyjnych złamań paliczka.</t>
  </si>
  <si>
    <t xml:space="preserve">Płyty do zespoleń paliczków, tytanowe, nieblokowane; pod śruby 1,2 oraz 1,5 mm; prostokątne, trapezoidalne i kątowe; 4 i 6 otworowe oraz w kształcie litery T-11 i 12 otworowe.    </t>
  </si>
  <si>
    <t xml:space="preserve">Płyty do zespoleń paliczków, tytanowe, nieblokowane; pod śruby 1,2 oraz 1,5 mm; trapezoidalne i kątowe; 6,8, 10 i 12 otworowe.   </t>
  </si>
  <si>
    <t xml:space="preserve">Płyty do zespoleń w obrębie paliczków oraz kości łódeczkowatej - 6 otworowe, blokowane, proste w kształcie litery T, prostokątne oraz trapezoidalne.   </t>
  </si>
  <si>
    <t xml:space="preserve">Śruby tytanowe 1,5 mm, korowe; długość 4-24 mm.   </t>
  </si>
  <si>
    <t xml:space="preserve">Śruby tytanowe 1,2 mm, korowe; długość 4-20 mm oraz śruby blokowane, tytanowe 1,5 mm, długość 4-20 mm.   </t>
  </si>
  <si>
    <t xml:space="preserve">Płyty do zespoleń kości palców, tytanowe, nieblokowane; pod śruby 2,0 oraz 2,3 mm; proste, jedno i dwurzędowe; przesunięte, 4-16 otworowe oraz w kształcie litery Y–7 otworowe, oraz w kształcie litery L-6 otworowe.   </t>
  </si>
  <si>
    <t xml:space="preserve">Płyty do zespoleń kości palców, tytanowe, nieblokowane; pod śruby 2,0 oraz 2,3 mm; w kształcie litery T; 6,7 oraz 11 i 12 otworowe   </t>
  </si>
  <si>
    <t xml:space="preserve">Płyty do zespoleń kości palców, tytanowe, nieblokowane; pod śruby 2,0 oraz 2,3 mm; prostokątne, trapezoidalne i kątowe; 4 i 6 otworowe.    </t>
  </si>
  <si>
    <t xml:space="preserve">Płyty do zespoleń kości palców, tytanowe, nieblokowane; pod śruby 2,0 oraz 2,3 mm; trapezoidalne i kątowe; 6,8, 10 i 12 otworowe.   </t>
  </si>
  <si>
    <t xml:space="preserve">Płyty do zespoleń w obrębie kości palców, tytanowe, blokowane, pod śruby 2,0 oraz 2,3 mm; grubość 1,0 mm; proste; w kształcie litery L; oraz T-6 otworowe, oraz prostokątne-4 otworowe.   </t>
  </si>
  <si>
    <t xml:space="preserve">Płyty do zespoleń w obrębie kości palców, tytanowe, blokowane, pod śruby 2,0 oraz 2,3 mm; grubość 1,0 mm; w kształcie litery T oraz Y-7 otworowe.   </t>
  </si>
  <si>
    <t xml:space="preserve">Płyty do zespoleń w obrębie kości palców, tytanowe, blokowane, pod śruby 2,0 oraz 2,3 mm; grubość 1,0 mm; trapezoidalne, przesunięte, 6,8,12 otworowe.   </t>
  </si>
  <si>
    <t xml:space="preserve">Płyty do zespoleń w obrębie kości ręki i stopy, tytanowe, grubość 1,3 mm; blokowane; pod śruby 2,0 oraz 2,3 mm; proste 4,5,6 otworowe, w kształcie litery L.   </t>
  </si>
  <si>
    <t xml:space="preserve">Płyty do zespoleń w obrębie kości ręki i stopy, tytanowe, grubość 1,3 mm; blokowane; pod śruby 2,0 oraz 2,3 mm; w kształcie litery T - 6 i 7 otworowe; proste 8 otworowe, prostokątne -4 otworowe.   </t>
  </si>
  <si>
    <t xml:space="preserve">Płyty do zespoleń w obrębie kości ręki i stopy, tytanowe, grubość 1,3 mm; blokowane; pod śruby 2,0 oraz 2,3 mm; w kształcie litery T-8,9 i 10 otworowe; L-10 otworowe, prostokątne-6 otworowe, rotacyjne 6 otworowe.    </t>
  </si>
  <si>
    <t>Płyty do zespoleń wyrostka dziobiastego, blokowane, tytanowe, o grubości 1,6 mm; 10 otworowe, prawa/lewa; anatomicznie ukształtowane, pod śruby 2,0 mm.</t>
  </si>
  <si>
    <t xml:space="preserve">Śruby blokowane, tytanowe 2,0 mm, z otworem promienistym; umożliwiające trzypunktowy system bezgwintowego blokowania na docisk; długość 6-30 mm.   </t>
  </si>
  <si>
    <t xml:space="preserve">Śruby tytanowe 2,0 mm, korowe; długość 4-30 mm.   </t>
  </si>
  <si>
    <t xml:space="preserve">Śruby tytanowe 2,3 mm, korowe; długość 5-34 mm.   </t>
  </si>
  <si>
    <t xml:space="preserve">Płyty do złamań w obrębie kości łokcia; tytanowe; blokowane; pod śruby 2,8 mm; 6 otworowe; grubość 0,5-1,6 mm; zaopatrzone w system trójpunktowego bezgwintowego blokowania, pozwalające na wprowadzenie śruby w zakresie kąta +/- 15 stopni   </t>
  </si>
  <si>
    <t xml:space="preserve">Płyty do złamań w obrębie kości łokcia; tytanowe; blokowane; anatomicznie wygięte; pod śruby 2,8 mm; grubość 0,5-1,6 mm; zaopatrzone w system trójpunktowego bezgwintowego blokowania, proste i zakrzywione; 7 otworowe; pozwalające na wprowadzenie śruby w zakresie kąta +/- 15 stopni   </t>
  </si>
  <si>
    <t xml:space="preserve">Płyty do złamań w obrębie kości łokcia; tytanowe; blokowane; anatomicznie wygięte; pod śruby 2,8 mm; grubość 0,5-1,6 mm; zaopatrzone w system trójpunktowego bezgwintowego blokowania, proste i zakrzywione; 10 otworowe; pozwalające na wprowadzenie śruby w zakresie kąta +/- 15 stopni   </t>
  </si>
  <si>
    <t xml:space="preserve">Śruby tytanowe 2,8 mm,  blokowane; z otworem promienistym; umożliwiające trzypunktowy system bezgwintowego blokowania na docisk; długości 8-75 mm.   </t>
  </si>
  <si>
    <t xml:space="preserve">Śruby tytanowe 2,8 mm, korowe, długość 8-75 mm.   </t>
  </si>
  <si>
    <t>Śruba tytanowa, samowiercąca, otwór heksagonalny w głowie śruby, średnica 2,0 mm,  dł. 10-13 mm, skok co 1 mm.</t>
  </si>
  <si>
    <t>Śruba tytanowa, samowiercąca, otwór heksagonalny w głowie śruby, średnica 2,8 mm,  dł. 16-24 mm, skok co 2 mm.</t>
  </si>
  <si>
    <t>Śruba tytanowa, samowiercąca, typu snap off, średnica 2,0 mm,  dł. 10-13 mm, skok co 1 mm.</t>
  </si>
  <si>
    <t>Śruba tytanowa, kaniulowana, z krótkim i długim gwintem - z efektem kompresji, oraz z pelnym gwintem - bez efektu kompresji; średnica 5,0 mm, dł. 24-70 mm, skok co 2 i co 5 mm, otwór heksagonalny w głowie śruby. Pod druty Kirchnera 1,6 mm.</t>
  </si>
  <si>
    <t>Śruba tytanowa, kaniulowana, z krótkim i długim gwintem - z efektem kompresji, oraz z pelnym gwintem - bez efektu kompresji; średnica 7,0 mm, dł. 40-140 mm, skok co 5 i co 10 mm, otwór heksagonalny w głowie śruby. Pod druty Kirchnera 2,2 mm.</t>
  </si>
  <si>
    <t>szt.</t>
  </si>
  <si>
    <t>Śruby tytanowe blokowane; bezgwintowa główka, z otworem promienistym; umożliwiające trzypunktowy system bezgwintowego blokowania; o średnicy 2,0 mm i długości  6-30mm.</t>
  </si>
  <si>
    <t>Płytki do częściowej artrodezy nadgarstka, 6, 8 oraz 12 otworowe pod śruby blokowane, pozwalające na wprowadzanie śruby w zakresie kąta i korowe o średnicy 2,0mm-2,3mm, tytanowe, z niegwintowanymi otworami pod śruby zaopatrzone w system trójpunktowego blokowania dociskowego. Płytki kodowane kolorystycznie, oznakowane nr katalogowym</t>
  </si>
  <si>
    <t>Opis materiału - Zadanie 1 - zespolenia kości ręki i stopy, łokcia, śruby Herberta</t>
  </si>
  <si>
    <t>Tytanowy gwóźdź śródszpikowy udowy, kaniulowany, sterylny. Długość gwoździa od 140-480 mm ze skokiem co 20 mm, średnica gwoździa 9-15 mm. Gwóźdź antegrade/retrograde. Możliwość zastosowania kompresji w zakresie do 10 mm. Otwór w części dalszej 15 mm od końca gwoździa. Możliwość użycia śrub kondylarnych o średnicy 5 mm. Możliwość zastosowania celownika dystalnego</t>
  </si>
  <si>
    <t>Śruba blokująca tytanowa, sterylna, ø 5 mm, dł. 25-60 mm ze skokiem co 2.5 mm i 60-120 mm ze skokiem co 5 mm</t>
  </si>
  <si>
    <t xml:space="preserve">Śruba kondylarna tytanowa, sterylna, ø 5 mm i dł. 40-120 mm </t>
  </si>
  <si>
    <t xml:space="preserve">Nakładka na śrubę kondylarną tytanowa, sterylna </t>
  </si>
  <si>
    <t>Śruba kompresyjna tytanowa, sterylna, ø 8 mm i dł. 0-15 mm</t>
  </si>
  <si>
    <t>Zaślepka tytanowa sterylna, ø 8 mm standardowa oraz ø 11.5 mm i dł. 5-35 mm</t>
  </si>
  <si>
    <t>Gwoździe udowe rekonstrukcyjne - zestaw</t>
  </si>
  <si>
    <t>Tytanowy gwóźdź śródszpikowy rekonstrukcyjny udowy, kaniulowany, sterylny. Długość gwoździa od 340-480 mm ze skokiem co 20 mm, średnica 9, 11, 13 i 15 mm. Kąt szyjkowo-trzonowy 125°. Wygięcie gwoździa w części bliższej o wartości 4° na valgus.  Możliwość zastosowania celownika dystalnego</t>
  </si>
  <si>
    <t>szt</t>
  </si>
  <si>
    <t>Śruba główna ciągnąca tytanowa, kaniulowana, sterylna ø 6.5 mm, dł. śruby 65-130 mm</t>
  </si>
  <si>
    <t>Śruba blokująca tytanowa, sterylna, ø 5 mm, dł. 25-120 mm ze skokiem co 5 mm</t>
  </si>
  <si>
    <t>Śruba kompresyjna tytanowa, sterylna ø 8 mm</t>
  </si>
  <si>
    <t>Zaślepka tytanowa sterylna, ø 8 mm standardowa oraz ø 13 mm i dł. 5-15 mm</t>
  </si>
  <si>
    <t>Gwoździe piszczelowe - zestaw</t>
  </si>
  <si>
    <t>Tytanowy gwóźdź śródszpikowy piszczelowy, kaniulowany, sterylny. Długość gwoździa od 240-420 mm ze skokiem co 15 mm, średnica gwoździa 8-15 mm. Możliwość zastosowania kompresji w zakresie do 7 mm. Wygięcie gwoździa w części bliższej o wartości 10° a w części dalszej o wartości 4°. Otwory w części dalszej w odległości 5,15 i 25 mm od końca gwoździa. Możliwość zastosowania celownika dystalnego</t>
  </si>
  <si>
    <t>Śruba blokująca tytanowa, sterylna, pełny gwint, ø 4 mm i ø 5 mm o długości 25-60 mm ze skokiem co 2.5 mm i 60-120 mm ze skokiem co 5 mm</t>
  </si>
  <si>
    <t>Śruba kompresyjna tytanowa, sterylna, ø 8 mm</t>
  </si>
  <si>
    <t>Zaślepka tytanowa, sterylna ø 7 mm standardowa (pełny gwint),  ø 8 mm standardowa oraz ø 11.5 mm o długości 5-35 mm</t>
  </si>
  <si>
    <t>Gwoździe ramienne - zestaw</t>
  </si>
  <si>
    <t>Tytanowy gwóźdź ramienny kaniulowany, sterylny. Długość gwoździa 140-320 mm ze skokiem co 20 mm, średnica gwoździa 7-9 mm. Wygięcie gwoździa w części bliższej o wartości 6° a w części dalszej o wartości 4°. Możliwość kompresji w zakresie 6 mm</t>
  </si>
  <si>
    <t>Śruba blokująca tytanowa, sterylna ø 4 mm, dł. 20-60 mm</t>
  </si>
  <si>
    <t>Śruba kompresyjna tytanowa, sterylna ø 6 mm</t>
  </si>
  <si>
    <t>Zaślepka tytanowa sterylna ø 6 mm i o dł. 0-25 mm</t>
  </si>
  <si>
    <t>Gwoździe ramienne rekonstrukcyjne - zestaw</t>
  </si>
  <si>
    <t>Tytanowy gwóźdź ramienny proksymalny, prawy-lewy, kaniulowany, sterylny. Blokowany w części bliższej w 4 płaszczyznach. Otwory w bliższej części gwoździa gwintowane. Długość gwoździa 150 mm oraz 220-300 mm ze skokiem co 20 mm, średnica części bliższej gwoździa 10 mm, a części dalszej gwoździa 8 mm. Wygięcie gwoździa w części bliższej o wartości 6°. Dynamizacja w części dalszej.</t>
  </si>
  <si>
    <t>Śruba blokująca tytanowa, sterylna ø 4 i ø 5 mm, dł. 20-60 mm</t>
  </si>
  <si>
    <t>Zaślepka tytanowa sterylna dł. 0-4 mm</t>
  </si>
  <si>
    <t>Gwoździe odpiętowe - zestaw</t>
  </si>
  <si>
    <t>Tytanowy gwóźdź śródszpikowy do artrodezy stawu skokowego, kaniulowany, sterylny. Długość gwoździa 150, 200 i 300 mm. Średnica gwoździa 10-12 mm. Wygięcie gwoździa w części dalszej o wartości 5° na valgus. Gwoździe prawe/lewe.</t>
  </si>
  <si>
    <t>Śruba blokująca tytanowa, sterylna ø 5 mm, dł. 25-120 mm ze skokiem co 2.5 mm</t>
  </si>
  <si>
    <t>Śruba kompresyjna tytanowa, sterylna ø 8 mm i dł. 14.5 mm</t>
  </si>
  <si>
    <t>Zaślepka tytanowa, sterylna ø 8 mm i o dł. 4 mm oraz ø 12 mm i o dł. 5-15 mm</t>
  </si>
  <si>
    <t>Gwoździe typu Gamma - zestaw</t>
  </si>
  <si>
    <t>Tytanowy gwóźdź śródszpikowy Gamma, do złamań przezkrętarzowych, kaniulowany, sterylny. Długość gwoździa 180 mm i 280-460 mm ze skokiem co 20 mm, średnica części bliższej gwoździa 15.5 mm, średnica części dalszej gwoździa 11 mm. Kąt szyjkowo-trzonowy 120°,125° i 130°. Wygięcie gwoździa w części bliższej o wartości 4° na valgus. Śruba antyrotacyjna kompresyjna ø 8 mm</t>
  </si>
  <si>
    <t>Śruba główna (ciągnąca) tytanowa sterylna ø 10.5 mm, dł. 70-120 mm</t>
  </si>
  <si>
    <t>Śruba blokująca tytanowa sterylna ø 5 mm i dł. 25-90 mm</t>
  </si>
  <si>
    <t>Zaślepka tytanowa sterylna, ø 11 mm standardowa i ø 15.5 mm o dł. 5-10 mm</t>
  </si>
  <si>
    <t xml:space="preserve"> Gwoździe śródszpikowe tytanowe 1-szy zestaw</t>
  </si>
  <si>
    <r>
      <t>OBOJCZYK</t>
    </r>
    <r>
      <rPr>
        <sz val="9"/>
        <rFont val="Arial"/>
        <family val="2"/>
      </rPr>
      <t xml:space="preserve">
Płytka anatomiczna o kształcie zmniejszającym kontakt z kością blokująco - kompresyjna do złamań trzonu oraz w bocznej części obojczyka.
Płyty posiadają otwory gwintowane oraz otwory dwufunkcyjne nie wymagające zaślepek/przejściówek z możliwością zastosowania śrub blokujących lub zwykłych ( kompresja międzyodłamowa ). W głowie płyty do bocznej części obojczyka zagęszczone otwory prowadzące śruby pod różnymi katami – w różnych kierunkach o sr.2.4/2.7mm. Głowa płyty o zmniejszonym profilu i kształcie dopasowanym do anatomii. W trzonie możliwość zastosowania alternatywnie śrub blokowanych i korowych/gąbczastych 3.5/4mm. Śruby blokujące wkręcane za pomocą śrubokręta dynamometrycznego 0,8Nm i 1,5Nm. Śruby blokowane w płycie samogwintujące i z gniazdami sześciokątnymi i gwiazdkowymi.
- Płyty hakowe z 3 wysokościami haka 12, 15,18mm
- Płyty górno-przednie  z lub bez bocznego przedłużenia w wersji prawej i lewej
- Płyty górne  z lub bez bocznego przedłużenia w wersji prawej i lewej
- Płyty przednie : przyśrodkowa i boczna uniwersalne. 
- Boczna z możliwością zastosowania śrub  z odchyleniem od osi głównej 15stopni w każdym kierunku. 
Materiał stal
</t>
    </r>
  </si>
  <si>
    <t xml:space="preserve">Wszystkie płytki prawe/lewe. Płytki hakowe - 3 wysokości haka, dł. 4 - 7 otworów Płytki górno-przednie z bocznym przedłużeniem  długości 3-8 otworów, bez bocznego przedłużenia długości 6-8 otworów Płyty górne z bocznym przedłużeniem długości 6-8 otworów, bez bocznego przedłużenia 6-8 otworów Płyty przednie boczne długości 7-12 otworów, przyśrodkowe 6-8 otworów Materiał - Stal </t>
  </si>
  <si>
    <r>
      <t>BLIŻSZE RAMIĘ</t>
    </r>
    <r>
      <rPr>
        <sz val="9"/>
        <rFont val="Arial"/>
        <family val="2"/>
      </rPr>
      <t xml:space="preserve">
Płytka anatomiczna o kształcie zmniejszającym kontakt z kością, blokująco - kompresyjna do bliższej nasady kości ramiennej standardowa oraz okołostawowa. Na trzonie płyty otwory dwufunkcyjne nie wymagające zaślepek/przejściówek, blokująco  – kompresyjne z możliwością zastosowania śrub blokujących lub korowych/gąbczastych ( kompresja miedzyodłamowa ), podłuży otwór blokujaco – kompresyjny umożliwia elastyczność pionowego pozycjonowania płytki. W głowie płyty 9 otworów prowadzących śruby pod różnymi kątami – w różnych kierunkach oraz 10 otworów umożliwiających wstępną stabilizacje drutami Kirschnera oraz przyszycie nićmi elementów stożka rotatora. Płyta w części trzonowej wyposażona w podcięcia zmniejszające kontakt z kością a w części głowowej  w zmniejszony profil oraz wycięcia ułatwiające przeprowadzenie nici do przyszycia elementów stożka rotatora. W części dalszej płytki otwory owalne gwintowane z możliwością zastosowania alternatywnie śrub blokowanych w płytce i korowych/gąbczastych 3.5/4mm. Śruby blokujące wkręcane za pomocą śrubokręta dynamometrycznego 1,5Nm. Głowa płyty okołostawowej ukształtowana anatomicznie owalna obejmująca część tylną głowy kości ramiennej. Śruby wprowadzane w głowę kości ramiennej przez płytę za pomocą celownika.  Ilość otworów w trzonie od 2-14.. 
Materiał stal
</t>
    </r>
  </si>
  <si>
    <t>Płytka standardowa PHILOS długości 3-8 otworów                                                     Płytka okołostawowa prawa lub lewa długości 2-14 otworów Materiał - Stal</t>
  </si>
  <si>
    <r>
      <t>DALSZE RAMIĘ</t>
    </r>
    <r>
      <rPr>
        <sz val="9"/>
        <rFont val="Arial"/>
        <family val="2"/>
      </rPr>
      <t xml:space="preserve">
Płytki anatomiczne o kształcie zmniejszającym kontakt z kością blokująco - kompresyjna do dalszej nasady kości ramiennej. Mocowane od strony przyśrodkowej lub przedniobocznej oraz płyty pozastawowe. Na trzonie płyty otwory dwufunkcyjne nie wymagające zaślepek/przejściówek, blokująco – kompresyjne z możliwością zastosowania śrub blokujących lub zwykłych ( kompresja międzyodłamowa ), podłużny otwór blokująco – kompresyjny umożliwia elastyczność pionowego pozycjonowania płytki. W głowie płyty  otwory prowadzące śruby pod różnymi kątami – w różnych kierunkach o średnicy 2.4/2,7mm. Płyta tylnoboczna w wariancie bez i z bocznym podparciem i kompresją kłykci. W części trzonowej płytki otwory owalne gwintowane z możliwością zastosowania alternatywnie śrub blokowanych w płytce i korowych/gąbczastych 3.5/4mm. Śruby blokujące wkręcane za pomocą śrubokręta dynamometrycznego 2.4/2.7 – 0,8Nm, 3,5-1,5Nm. Śruby blokowane w płycie samogwintujące (2.4-3,5) i samotnące/samogwintujące (3,5mm) z gniazdami sześciokątnymi i gwizadkowymi. Śruby wprowadzane w głowę kości ramiennej przez płytę za pomocą celownika. Ilość otworów od 3 do 14. Materiał stal
</t>
    </r>
  </si>
  <si>
    <r>
      <t xml:space="preserve">Płytki prawe lub lewe                                                                                                     </t>
    </r>
    <r>
      <rPr>
        <sz val="9"/>
        <rFont val="Arial"/>
        <family val="2"/>
      </rPr>
      <t>Płytka przyśrodkowa długości 3-14 otworów                                                                    Płytka tylno - boczna z bocznym podparciem lub bez długości 3-14 otworów                                                                                                                  Płytka pozastawowa długości 4-14 otworów                                                               Materiał - Stal</t>
    </r>
  </si>
  <si>
    <r>
      <t>WYROSTEK ŁOKCIOWY</t>
    </r>
    <r>
      <rPr>
        <sz val="9"/>
        <rFont val="Arial"/>
        <family val="2"/>
      </rPr>
      <t xml:space="preserve">
Płytka hakowa o kształcie zmniejszającym kontakt z kością, blokująco - kompresyjna do bliższej nasady kości łokciowej (wyrostek łokciowy), dalszej nasady kości strzałkowej. Na trzonie płyty otwory dwufunkcyjne nie wymagające zaślepek/przejściówek, blokująco – kompresyjne z możliwością zastosowania śrub blokujących lub korowych/gąbczastych ( kompresja międzyodłamowa ), podłużny otwór blokująco – kompresyjny umożliwia elastyczność pionowego pozycjonowania płytki. W głowie płyty otwór prowadzące śruby korowe pod różnymi kątami – w różnych kierunkach śr. 3,5mm, oraz dwa haki wygięte do spodu płyty umożliwiający mocne zakotwiczenie płyty w korówce.  W części dalszej płytki otwory owalne gwintowane z możliwością zastosowania alternatywnie śrub blokowanych w płytce i korowych/gąbczastych 3.5/4.0mm. Śruby blokujące wkręcane za pomocą śrubokręta dynamometrycznego 1,5Nm. Śruby blokowane w płycie samogwintujące i z gniazdami sześciokątnymi i gwiazdkowymi. Długość 62mm, 3 otwory. Materiał stal.</t>
    </r>
  </si>
  <si>
    <t>Długość 62mm, 3 otwory Materiał - Stal</t>
  </si>
  <si>
    <r>
      <t>WYROSTEK ŁOKCIOWY</t>
    </r>
    <r>
      <rPr>
        <sz val="9"/>
        <rFont val="Arial"/>
        <family val="2"/>
      </rPr>
      <t xml:space="preserve"> - Płytka anatomiczna o kształcie zmniejszającym kontakt z kością blokująco - kompresyjna do bliższej nasady kości łokciowej (wyrostek łokciowy), Na trzonie płyty otwory dwufunkcyjne nie wymagające zaślepek/przejściówek, blokująco – kompresyjne z możliwością zastosowania śrub blokujących lub zwykłych ( kompresja międzyodłamowa ), podłużny otwór blokująco – kompresyjny umożliwia elastyczność pionowego pozycjonowania płytki. Możliwość dowolnego kształtowania płyty w cz. trzonowej dzięki podcięciom z boku i od spodu płyty. W głowie płyty otwory prowadzące śruby pod różnymi kątami – w różnych kierunkach oraz otwory umożliwiające wstępną stabilizację drutami Kirschnera. W części trzonowej płytki otwory owalne gwintowane z możliwością zastosowania alternatywnie śrub blokowanych w płytce i korowych/gąbczastych 3.5/4mm. Śruby blokujące wkręcane za pomocą śrubokręta dynamometrycznego 1,5Nm. Śruby blokowane w płycie samogwintujące z gniazdami sześciokątnymi i gwiazdkowymi. Śruby wprowadzane w głowę kości łokciowej przez płytę za pomocą celownika. Płytki lewe i prawe, długość od 86mm do 216mm, ilość otworów od 2 do 12. Materiał stal</t>
    </r>
  </si>
  <si>
    <t>Płytki lewe i prawe, długość od 86mm do 216mm, ilość otworów            od 2 do 12                                                                                                                          Materiał - Stal</t>
  </si>
  <si>
    <r>
      <t>BLIZSZA NASADA KOŚCI PROMIENIOWEJ</t>
    </r>
    <r>
      <rPr>
        <sz val="9"/>
        <rFont val="Arial"/>
        <family val="2"/>
      </rPr>
      <t xml:space="preserve">
Płytka anatomiczna o kształcie zmniejszającym kontakt z kością, blokująco - kompresyjna do bliższej nasady kości promieniowej. Płytki o kształcie dopasowanym do złamań szyjki i jak i głowy kości promieniowej. Na trzonie płyty otwory dwufunkcyjne nie wymagające zaślepek/przejściówek, blokująco – kompresyjne z możliwością zastosowania śrub blokujących lub korowych/gąbczastych ( kompresja międzyodłamowa ), podłużny otwór blokująco – kompresyjny umożliwia elastyczność pionowego pozycjonowania płytki. W głowie płyty otwory prowadzące śruby blokujące pod różnymi kątami – w różnych kierunkach śr. 2.4/2.7mm  W części dalszej płytki otwory owalne gwintowane z możliwością zastosowania alternatywnie śrub blokowanych w płytce i korowych 2.0/2,4/2.7mm. Śruby blokowane w płycie samogwintujące z gniazdami gwiazdkowymi wkręcane przy pomocy śrubokręta dynamometrycznego 0,8Nm. Długość płyt od 2 do 4 otworów w trzonie i od 5 do 6 otworów w głowie płytki, płyty głowowe prawe i lewe, szyjkowe - uniwersalne.                                                                                                                                                                                                                                                                                     
Materiał stal </t>
    </r>
  </si>
  <si>
    <t>Długość płyt od 2 do 4 otworów w trzonie i od 5 do 6 otworów w głowie płytki, płyty głowowe prawe i lewe, szyjkowe - uniwersalne.                                                          Materiał - Stal</t>
  </si>
  <si>
    <r>
      <t>DALSZA NASADA KOŚCI PROMIENIOWEJ</t>
    </r>
    <r>
      <rPr>
        <sz val="9"/>
        <rFont val="Arial"/>
        <family val="2"/>
      </rPr>
      <t xml:space="preserve">
Płyta grzbietowa/dłoniowa do dalszej nasady kości promieniowej z otworami blokowanymi w płycie zmienno-kątowymi. Płytka dłoniowa - anatomiczna o kształcie
zmniejszającym kontakt z kością, blokujaco - kompresyjna do dalszej nasady kości promieniowej. Na trzonie płyty otwory dwufunkcyjne nie wymagające zaślepek/przejściówek, blokujaco – kompresyjne z możliwością zastosowania śrub blokujących lub korowych ( kompresja miedzyodłamowa ), podłużny otwór blokujaco – kompresyjny umożliwia elastyczność pionowego pozycjonowania płytki. W głowie płyty otwory prowadzące śruby z owalna gwintowana głowa 2.4mm-blokowane wielokątowo z odchyleniem kierunku prowadzenia śruby od głównej osi o 15st. w każdym kierunku. Otwory w głowie płyty zbudowane z czterech kolumn gwintowanych z min. czterema zwojami gwintu. Możliwość zastosowania śrub blokowanych w płycie 2.4/2.7 wprowadzanych w osi otworów w głowie płyty. W części dalszej płytki otwory owalne gwintowane z możliwością zastosowania alternatywnie śrub blokowanych w płytce i korowych 2.4/2,7mm. Instrumentarium wyposażone w celownik określający maksymalne odchylenie kierunku śruby od osi. Śruby blokowane w płycie wkręcane przy pomocy śrubokręta dynamometrycznego 0,8Nm.Śruby blokowane w płycie i korowe samogwintujące z gniazdami gwiazdkowymi. Płyty grzbietowe: typu L, skośne L, T, do kolumny promieniowej, do kolumny pośredniej Płyty dłoniowe: pozastawowe, przystawowe, 2 kolumnowe standardowe i wąskie                                              
Materiał stal</t>
    </r>
  </si>
  <si>
    <t xml:space="preserve">Płytka grzbietowa prosta  długości 5-6 otworów                                                          Płytka grzbietowa "L" lewa lub prawa o kącie zgięcia 90 lub ok 120 stopni, ilość śrub w ramieniu poprzecznym 2-3, długość 3-4 otwory Płytka dłoniowa pozastawowa prawa i lewa długości 5 - 15 otworów Płytka przystawowa dwukolumnowa, zmiennokątowa, dłoniowa z ilością otworów w części poszerzanej 6-7 oraz 2 rozmiarami płytek 6 - cio otworowych: 15,5mm oraz22mm, prawe i lewe długości 2-5 otworów w części zwężanej                                                                                                   Płytka dłoniowa, przystawowa obrąbkowa (Rim) z 6-7 otworami w części poprzecznej o długości 57mm (5 otworów) Materiał - stal           </t>
  </si>
  <si>
    <r>
      <t>BLIZSZA NASADA KOŚCI UDOWEJ</t>
    </r>
    <r>
      <rPr>
        <sz val="9"/>
        <rFont val="Arial"/>
        <family val="2"/>
      </rPr>
      <t xml:space="preserve">
Płytka anatomiczna o kształcie zmniejszającym kontakt z kością, blokująco - kompresyjna do bliższej nasady kości udowej. Na trzonie płyty otwory dwufunkcyjne nie wymagające zaślepek/przejściówek, blokująco – kompresyjne z możliwością zastosowania śrub blokujących lub korowych/gąbczastych ( kompresja międzyodłamowa ). W głowie płyty otwory prowadzące śruby blokujące pod różnymi kątami – w różnych kierunkach śr. 5.0 i 7,3mm  W części dalszej płytki otwory owalne gwintowane z możliwością zastosowania alternatywnie śrub blokowanych w płytce i korowych/gąbczastych 4.5/5.0. Śruby blokowane w płycie lite i kaniulowane (5.0/7,3), samogwintujące oraz samotnące/samogwintujące z gniazdami sześciokątnymi i gwizadkowymi wkręcane przy pomocy śrubokręta dynamometrycznego 4,0Nm. Płyty w wersji z hakiem na krętarz większy i bez haka. od 2 do 16 otworów w trzonie. Materiał stal.
</t>
    </r>
  </si>
  <si>
    <t>Płytki LCP , wersja z hakiem na krętarz większy lub bez haka długości od 2-16 otworów w części trzonowej                                                 Materiał - stal</t>
  </si>
  <si>
    <r>
      <t>DALSZA NASADA KOŚCI UDOWEJ</t>
    </r>
    <r>
      <rPr>
        <sz val="9"/>
        <rFont val="Arial"/>
        <family val="2"/>
      </rPr>
      <t xml:space="preserve">
Płytka anatomiczna o kształcie zmniejszającym kontakt z kością, blokująco - kompresyjna do dalszej nasady kości udowej/bliższej nasady kości piszczelowej. Na trzonie płyty otwory dwufunkcyjne nie wymagające zaślepek/przejściówek, blokująco – kompresyjne z możliwością zastosowania śrub blokujących lub korowych/gąbczastych ( kompresja międzyodłamowa ). W głowie płyty otwory prowadzące śruby blokujące pod różnymi kątami – w różnych kierunkach śr. 5.0 i 7,3mm  W części dalszej płytki otwory owalne gwintowane z możliwością zastosowania alternatywnie śrub blokowanych w płytce i korowych/gąbczastych 4.5/5.0. Śruby blokowane w płycie lite i kaniulowane (5.0/7,3), samogwintujące oraz samotnące/samogwintujące z gniazdami sześciokątnymi i gwizadkowymi wkręcane przy pomocy śrubokręta dynamometrycznego 4,0Nm. Instrumentarium wyposażone w przezierne dla promieni RTG celowniki mocowane do płyty umożliwiające przezskórne wkręcanie śrub przez płytę. Materiał stal</t>
    </r>
  </si>
  <si>
    <t>Płytki LCP mogące służyć zarówno do zespoleń dalszego końca kości udowej jak i bliższego kości piszczelowej, standardowe długości 5-19 otworów, oraz długie 15-19 otworów, prawe i lewe . Materiał - stal</t>
  </si>
  <si>
    <r>
      <t>BLIZSZA NASADA KOŚCI PISZCZELOWEJ</t>
    </r>
    <r>
      <rPr>
        <sz val="9"/>
        <rFont val="Arial"/>
        <family val="2"/>
      </rPr>
      <t xml:space="preserve">
Płytka anatomiczna o kształcie zmniejszającym kontakt z kością, blokująco - kompresyjna do bliższej nasady kości piszczelowej od strony bocznej, przyśrodkowej oraz tylko-przyśrodkowej. Na trzonie płyty otwory dwufunkcyjne nie wymagające zaślepek/przejściówek, blokująco – kompresyjne z możliwością zastosowania śrub blokujących lub korowych/gąbczastych ( kompresja międzyodłamowa ). W głowie płyty otwory prowadzące śruby blokujące pod różnymi kątami – w różnych kierunkach śr. 3.5 i 5,0mm oraz otwory do wstępnej stabilizacji drutami Kirschnera  W części dalszej płytki otwory owalne gwintowane z możliwością zastosowania alternatywnie śrub blokowanych w płytce i korowych/gąbczastych 3.5/4.5/5.0. Śruby blokowane w płycie lite i kaniulowane (5.0), samogwintujące oraz samotnące/samogwintujące z gniazdami sześciokątnymi i gwiazdkowymi wkręcane przy pomocy śrubokręta dynamometrycznego 1,5/4,0Nm (3,5/5,0mm). Materiał - stal</t>
    </r>
  </si>
  <si>
    <t>Płytki prawe i lewe z systemem otworów pod śruby 3,5/4.5/5.0mm.                           Boczne standardowe i o mniejszym stopniu zakrzywienia ramienia bocznego "L" długości 4-16 otworów                                                                                                  Płytka przyśrodkowa pod otwory 3,5/4,5mm w kształcie litery "T" z 3 otworami w ramieniu poprzecznym długości 4-20 otworów                                                            Płytka tylno - przyśrodkowa pod śruby 3,5mm długości 1-10 otworów                                                           Materiał - stal</t>
  </si>
  <si>
    <r>
      <t>DALSZA NASADA KOŚCI PISZCZELOWEJ</t>
    </r>
    <r>
      <rPr>
        <sz val="9"/>
        <rFont val="Arial"/>
        <family val="2"/>
      </rPr>
      <t xml:space="preserve">
Płytka anatomiczna o kształcie zmniejszającym kontakt z kością, blokująco - kompresyjna do dalszej nasady kości piszczelowej od strony przedniobocznej i przyśrodkowej oraz płyta krzyżowa, Na trzonie płyty otwory dwufunkcyjne nie wymagające zaślepek/przejściówek, blokująco – kompresyjne z możliwością zastosowania śrub blokujących lub korowych/gąbczastych ( kompresja międzyodłamowa ). W głowie płyty otwory prowadzące śruby blokujące pod różnymi kątami – w różnych kierunkach śr. 2,7/3.5 mm oraz otwory do wstępnej stabilizacji drutami Kirschnera  W części dalszej płytki otwory owalne gwintowane z możliwością zastosowania alternatywnie śrub blokowanych w płytce i korowych/gąbczastych 3.5/4.5/5.0, podłużny otwór blokująco – kompresyjny umożliwia elastyczność pionowego pozycjonowania płytki. Śruby blokowane w płycie (2,7/3,5mm) samogwintujące oraz samotnące/samogwintujące z gniazdami sześciokątnymi i gwizadkowymi wkręcane przy pomocy śrubokręta dynamometrycznego 1,5Nm. Materiał stal.</t>
    </r>
  </si>
  <si>
    <t>Płytki prawe i lewe, kompatybilne z systemem śrub 3,5mm/4,5mm/5,0mm. Płytki piszczelowe przyśrodkowe klasyczne i o mniejszym stopniu wygięcia   długości 4-14 otworów,                                                                                              Płytki przednio-boczne piszczelowe pod wkręty 3,5mm/4,0mm/4,5mm długości 5-21 otworów.                                                                                                                                                    Płytki przynasadowe przyśrodkowe długości  4+ 4-20 otworów                                                                                                          Materiał - stal</t>
  </si>
  <si>
    <r>
      <t>DALSZA NASADA KOŚCI STRZAŁKOWEJ</t>
    </r>
    <r>
      <rPr>
        <sz val="9"/>
        <rFont val="Arial"/>
        <family val="2"/>
      </rPr>
      <t xml:space="preserve">
Płytki anatomiczne o kształcie zmniejszającym kontakt z kością blokujaco - kompresyjna do dalszej nasady kości strzałkowej, Mocowane od strony tylnobocznej lub bocznej. Na trzonie płyty otwory dwufunkcyjne nie wymagające zaślepek/przejściówek, blokujaco – kompresyjne z możliwością zastosowania śrub blokujących lub zwykłych ( kompresja miedzyodłamowa ), podłużny otwór blokujaco – kompresyjny umożliwia elastyczność pionowego pozycjonowania płytki. W głowie płyty otwory prowadzące śruby pod różnymi kątami – w różnych kierunkach o średnicy 2.4/2,7mm. W części trzonowej płytki otwory owalne gwintowane z możliwością zastosowania alternatywnie śrub blokowanych w płytce i korowych/gąbczastych 3.5/4mm. Śruby blokujące wkręcane za pomocą śrubokręta dynamometrycznego 2.4/2.7 – 0,8Nm, 3,5-1,5Nm. Śruby blokowane w płycie samogwintujące (2.4-3,5) z gniazdami sześciokątnymi i gwiazdkowym. Materiał stal.</t>
    </r>
  </si>
  <si>
    <t>Płytki na strzałkę boczne i tylno - boczne, długości 3 - 15 otworów                                                                                 Materiał - stal</t>
  </si>
  <si>
    <r>
      <t xml:space="preserve">KOŚĆ PIĘTOWA </t>
    </r>
    <r>
      <rPr>
        <sz val="9"/>
        <rFont val="Arial"/>
        <family val="2"/>
      </rPr>
      <t>Płytka rekonstrukcyjna o niskim profilu blokujaco - kompresyjna do złamań kości piętowej, Otwory dwufunkcyjne w płycie LCP nie wymagające zaślepek/przejściówek, blokujaco – kompresyjne z możliwością zastosowania śrub blokujących lub zwykłych ( kompresja miedzyodłamowa ). „Koralikowy” kształt płyty – owalne obrysy poszczególnych segmentów płyty, wszystkie krawędzie zaokrąglone. Otwory gwintowane w płycie LCP z możliwością zastosowania alternatywnie śrub blokowanych w płytce i korowych 3.5mm i 2,7mm. Śruby blokujące wkręcane za pomocą śrubokręta dynamometrycznego 1,5Nm. Śruby blokowane w płycie samogwintujące i z gniazdami sześciokątnymi i gwiazdkowymi. Kompletne instrumentarium wyposażone w specjalistyczne narzędzia do przycinania i wyginania płyt. Materiał stal</t>
    </r>
  </si>
  <si>
    <t>Płytki wielokształtne</t>
  </si>
  <si>
    <r>
      <t>PŁYTY DO OSTEOTOMII W OBĘBIE STAWU KOLANOWEGO</t>
    </r>
    <r>
      <rPr>
        <sz val="9"/>
        <rFont val="Arial"/>
        <family val="2"/>
      </rPr>
      <t xml:space="preserve">
System płytkowy do otwartej osteotomii bliższej nasady kości piszczelowej, dalszej nasady kości udowej, od strony bocznej i przyśrodkowej. Płytka anatomiczna o kształcie zmniejszającym kontakt z kością, blokująco - kompresyjna do dalszej nasady kości udowej/bliższej nasady kości piszczelowej. Na trzonie płyty otwory dwufunkcyjne nie wymagające zaślepek/przejściówek, blokująco – kompresyjne z możliwością zastosowania śrub blokujących lub korowych/gąbczastych ( kompresja międzyodłamowa ). W głowie płyty otwory prowadzące śruby blokujące pod różnymi kątami – w różnych kierunkach śr. 5.0. W części dalszej płytki otwory owalne gwintowane z możliwością zastosowania alternatywnie śrub blokowanych w płytce i korowych/gąbczastych 4.5/5.0. Śruby blokowane w płycie samogwintujące oraz samotnące/samogwintujące z gniazdami sześciokątnymi i gwizadkowymi wkręcane przy pomocy śrubokręta dynamometrycznego 4,0Nm. Kompletne instrumentarium zapewniające szybkie i precyzyjne wprowadzanie implantów, wyposażone w śrubokręt dynamometryczny, osteotomy,  rozwieracze kostne, klinowy rozwieracz ze wskaźnikiem kąta. Implanty wykonane są z tytanu dla większej wytrzymałości, sprężystości, biokompatybilne i bezpieczne dla MRI.
</t>
    </r>
  </si>
  <si>
    <t>Płytka typu TOMOFIX do stabilizacji po zabiegach osteotomii                                 Materiał - Tytan</t>
  </si>
  <si>
    <r>
      <rPr>
        <b/>
        <sz val="9"/>
        <rFont val="Arial"/>
        <family val="2"/>
      </rPr>
      <t>Płytka Lcp płyty tubularne (półkoliste</t>
    </r>
    <r>
      <rPr>
        <sz val="9"/>
        <rFont val="Arial"/>
        <family val="2"/>
      </rPr>
      <t>) LCP i DCP: Długość od 2 do 12 otworów - od 28 do 148mm. Stal</t>
    </r>
  </si>
  <si>
    <t xml:space="preserve">Płytki proste o kształcie zmniejszającym kontakt z kością, blokująco – kompresyjna. Płyta wyposażona w otwory dwufunkcyjne nie wymagające zaślepek/przejściówek, blokująco – kompresyjne z możliwością zastosowania śrub blokujących lub korowych/gąbczastych. Implanty wykonane ze stali nierdzewnej bezpieczne dla rezonansu magnetycznego. Płytki pod śruby 3,5. Długość od 4 do 12 otworów. 
</t>
  </si>
  <si>
    <t xml:space="preserve">Płytki proste rekonstrukcyjne o kształcie zmniejszającym kontakt z kością, blokująco – kompresyjna. Płyta wyposażona w otwory dwufunkcyjne nie wymagające zaślepek/przejściówek, blokująco – kompresyjne z możliwością zastosowania śrub blokujących lub korowych/gąbczastych ( kompresja międzyodłamowa ). Implanty wykonane ze stali nierdzewnej, bezpieczne dla rezonansu magnetycznego.  Płyty pod śruby 3.5mm. Długość od 5 do 22 otworów, od 70 do 315mm.
</t>
  </si>
  <si>
    <r>
      <rPr>
        <b/>
        <sz val="9"/>
        <rFont val="Arial"/>
        <family val="2"/>
      </rPr>
      <t>LCP 4.5/5.0 Płyty proste, rekonstrukcyjne.</t>
    </r>
    <r>
      <rPr>
        <sz val="9"/>
        <rFont val="Arial"/>
        <family val="2"/>
      </rPr>
      <t xml:space="preserve"> Płyty proste, rekonstrukcyjne, blokująco – kompresyjne niskoprofilowe oraz o zmniejszonym kontakcie z kością. Płyty wyposażone w otwory dwufunkcyjne niewymagające zaślepek/przejściówek, blokująco – kompresyjne z możliwością zastosowania śrub blokujących lub korowych/gąbczastych (kompresja międzyodłamowa). Płyty wyposażone w podłużny otwór blokująco – kompresyjny umożliwia elastyczność pionowego pozycjonowania płytki. Otwory owalne gwintowane z możliwością zastosowania alternatywnie śrub blokowanych w płytce i korowych/gąbczastych 4.5/5.0mm. Śruby blokujące wkręcane za pomocą śrubokręta dynamometrycznego 4,0Nm. Śruby blokowane w płycie samogwintujące i samotnące z gniazdami sześciokątnymi i gwiazdkowymi. Materiał stal.</t>
    </r>
  </si>
  <si>
    <t xml:space="preserve">Płyty LCP 4.5/5.0  proste wąskie -długość od 2 do 24 otworów – od 44 do 440mm
</t>
  </si>
  <si>
    <t xml:space="preserve">Płyty LCP 4.5/5.0  proste szerokie -długość od 6 do 24 otworów – od 116 do 440mm  
</t>
  </si>
  <si>
    <t xml:space="preserve">Płyty LCP 4.5/5.0 wygięte szerokie - długość od 12 do 18 otworów – od 229 do 336mm
</t>
  </si>
  <si>
    <t xml:space="preserve">Płyty LCP 4.5/5.0 rekonstrukcyjne, długość od 3 do 16 otworów – od 56 do 303mm
</t>
  </si>
  <si>
    <r>
      <t xml:space="preserve">Płyta LCP 3.5 Przynasadowa do dalszego końca kości ramiennej
</t>
    </r>
    <r>
      <rPr>
        <sz val="9"/>
        <rFont val="Arial"/>
        <family val="2"/>
      </rPr>
      <t>Płytka anatomiczna o kształcie zmniejszającym kontakt z kością, blokująco - kompresyjna do dalszej nasady kości ramiennej przyśrodkowa, Na trzonie z podcięciami bocznymi i od spodu płyty otwory dwufunkcyjne nie wymagające zaślepek/przejściówek, gwintowany w części blokującej i gładki w części kompresyjnej z możliwością zastosowania śrub blokujących lub zwykłych, podłużny otwór blokująco – kompresyjny umożliwiające elastyczność pionowego pozycjonowania płytki. W głowie płyty zagęszczone otwory prowadzące śruby pod różnymi kątami – w różnych kierunkach. Głowa płyty o zmniejszonym profilu i kształcie dopasowanym do anatomii – płyta przyśrodkowa.  W części trzonowej płytki otwory owalne gwintowane z możliwością zastosowania alternatywnie śrub blokowanych w płytce i korowych/gąbczastych 3.5/4mm. Różne długości płyt. Materiał stal.</t>
    </r>
  </si>
  <si>
    <r>
      <t xml:space="preserve">Płyta anatomiczna rekonstrukcyjna do bliższej nasady kości łokciowej. </t>
    </r>
    <r>
      <rPr>
        <sz val="9"/>
        <rFont val="Arial"/>
        <family val="2"/>
      </rPr>
      <t xml:space="preserve"> Na trzonie płyty otwory dwufunkcyjne nie wymagające zaślepek/przejściówek, blokująco-kompresyjne z możliwością zastosowania śrub blokujących lub korowych/gąbczastych, podłużny otwór blokująco-kompresyjny umożliwiający elastyczność pionowego pozycjonowania płytki. Możliwość dowolnego kształtowania płyty w części trzonowej dzięki podcięciom z boku i od spodu płytki. W głowie płyty otwory prowadzące śruby pod różnymi kątami, w różnych kierunkach oraz otwory umożliwiające wstępną stabilizację drutami Kirschnera. W części dalszej płytki otwory owalne gwintowane z możliwością zastosowania alternatywnie śrub blokowanych w płytce i korowych/gąbczastych 3,5/4,0mm. Śruby blokujące wkręcane za pomocą śrubokręta dynamometrycznego 1,5Nm. Płytki lewe i prawe, różne długości płyt. Materiał stal.</t>
    </r>
  </si>
  <si>
    <r>
      <t>System płyt blokowanych w tym zmienno-kątowych, anatomicznych do dalszej nasady kości piszczelowej, strzałkowej.</t>
    </r>
    <r>
      <rPr>
        <sz val="9"/>
        <rFont val="Arial"/>
        <family val="2"/>
      </rPr>
      <t xml:space="preserve"> Płytka anatomiczna o kształcie zmniejszającym kontakt z kością, blokująco-kompresyjna do dalszej nasady kości piszczelowej od strony przedniobocznej oraz przednio-przyśrodkowej, przyśrodkowej, tylno-bocznej oraz płyta do dalszej nasady kości strzałkowej. Na trzonie płyty otwory dwufunkcyjne nie wymagające zaślepek/przejściówek, blokująco-kompresyjne z możliwością zastosowania śrub blokujących lub korowych/gąbczastych 3.5/4.0, podłużny otwór blokująco-kompresyjny umożliwiający elastyczność pionowego pozycjonowania płytki. W głowie płyty otwory prowadzące śruby 2.7mm pod różnymi kątami, w różnych kierunkach - do 15° od osi otworu oraz otwory umożliwiające wstępną stabilizację drutami Kirschnera. Śruby 2.7/3.5/3.5 zmienno-kątowe, blokowane w płycie wkręcane za pomocą śrubokręta dynamometrycznego 1.2/1,5/2.5Nm. Materiał stal.</t>
    </r>
  </si>
  <si>
    <r>
      <t xml:space="preserve">Płyta anatomiczna do kłykci kości udowej wprowadzana techniką minimalnie inwazyjną. </t>
    </r>
    <r>
      <rPr>
        <sz val="9"/>
        <rFont val="Arial"/>
        <family val="2"/>
      </rPr>
      <t>Płytka anatomiczna o kształcie zmniejszajacym kontakt z kością, blokujaco -kompresyjna do dalszej nasady kosci udowej. Na trzonie płyty otwory dwufunkcyjne nie wymagajace zaślepek/przejściówek, blokujaco – kompresyjne z możliwością zastosowania śrub blokowanych zmiennokątowych, korowych/gąbczastych ( kompresja miedzyodłamowa ). W głowie płyty otwory prowadzace śruby blokowane zmiennokątowo śr. 5.0mm. Śruby blokowane w płycie lite i kaniulowane (5.0), samogwintujące oraz samotnące/samogwintujące z gniazdami sześciokątnymi i gwizadkowymi wkręcane przy pomocy śrubokręta dynamometrycznego 4,0Nm. Możliwość użycia śrub blokowanych zmiennokątowo - kąt ustawienia śruby odchylony max. o 15st od osi. Śruby kompresyjne kaniulowane, konikalne o średnicy 5.0 oraz nakładki kompresyjne kaniulowane do śrub kronikalnych 5.0 umożliwiające kompresje miedzykłykciową.Instrumentarium wyposażone w przezierne dla promieni RTG celowniki mocowane do płyty umożliwiające przezskórne wkręcanie śrub przez płytę. Płyty do dalszej nasady kości udowej boczne, długość od 159 do 447mm, od 6 do 22 otworów dwubiegunowych w trzonie i 6 otworów w głowie płytki, płyty prawe i lewe. Materiał stal.</t>
    </r>
  </si>
  <si>
    <r>
      <t xml:space="preserve">Płyta anatomiczna do kłykci kości udowej/piszczelowej wprowadzane techniką minimalnie inwazyjną. 
</t>
    </r>
    <r>
      <rPr>
        <sz val="9"/>
        <rFont val="Arial"/>
        <family val="2"/>
      </rPr>
      <t>Płytka anatomiczna o kształcie zmniejszającym kontakt z kością, blokująco - kompresyjna do dalszej 
nasady kości udowej/bliższej nasady kości piszczelowej. Na trzonie płyty otwory dwufunkcyjne nie 
wymagające zaślepek/przejściówek, blokująco – kompresyjne z możliwością zastosowania śrub 
blokujących lub korowych/gąbczastych ( kompresja międzyodłamowa ). W głowie płyty otwory prowadzące 
śruby blokujące pod różnymi kątami – w różnych kierunkach śr. 5.0 i 7,3mm  W części dalszej płytki 
otwory owalne gwintowane z możliwością zastosowania alternatywnie śrub blokowanych w płytce i 
korowych/gąbczastych 4.5/5.0. Śruby blokowane w płycie lite i kaniulowane (5.0/7,3), samogwintujące 
oraz samotnące/samogwintujące z gniazdami sześciokątnymi i gwizadkowymi wkręcane przy pomocy 
śrubokręta dynamometrycznego 4,0Nm. Śruby kompresyjne kaniulowane, konikalne o średnicy 5.0/7,3mm 
oraz  nakładki kompresyjne kaniulowane do śrub kronikalnych 5.0 umożliwiające kompresję 
międzykłukciową.
Instrumentarium wyposażone w przezierne dla promieni RTG celowniki mocowane do płyty umożliwiające 
przezskórne wkręcanie śrub przez płytę. Płyty do dalszej nasady kości udowej boczne, długość od 170 
do 458mm,  od 6 do 22 otworów w trzonie i 5 otworów w głowie płytki, płyty prawe i lewe. Materiał 
stal.</t>
    </r>
    <r>
      <rPr>
        <b/>
        <sz val="9"/>
        <rFont val="Arial"/>
        <family val="2"/>
      </rPr>
      <t xml:space="preserve">
</t>
    </r>
  </si>
  <si>
    <r>
      <rPr>
        <b/>
        <sz val="9"/>
        <rFont val="Arial"/>
        <family val="2"/>
      </rPr>
      <t>Płyta do wyrostka łokciowego zmiennokątowa.</t>
    </r>
    <r>
      <rPr>
        <sz val="9"/>
        <rFont val="Arial"/>
        <family val="2"/>
      </rPr>
      <t xml:space="preserve"> Płytka anatomiczna rekonstrukcyjna o kształcie zmniejszającym kontakt z kością, blokujaco - kompresyjna do wyrostka łokciowego, W głowie płyty zagęszczone otwory zbudowane z czterech kolumn gwintowanych z możliwością zastosowania śrub blokowanych zmiennokątowo z odchyleniem od osi w każdym kierunku 15 stopni o
średnicy 2,7 mm, z gwintowaną główką lub alternatywnie standardowe śruby korowe o średni-cy 2,4 mm. Śruby blokujące z gwintem na główce wkręcane za pomocą śrubokręta dynamometrycznego 0,8/1,2Nm. Na trzonie płyty podcięcia boczne i od spodu , otwory dwufunkcyjne nie wymagające zaślepek/przejściówek, gwintowane w
części blokującej i gładkie w części kompresyjnej z możliwoscia zastosowania śrub blokujacych lub zwykłych ( kompresja miedzyodłamowa ), podłużny otwór blokujaco –kompresyjny umożliwiajacy elastyczność poziomego pozycjonowania płytki. W części trzonowej płytki otwory owalne gwintowane z możliwością zastosowania alternatywnie śrub blokowanych w płytce i korowych/gąbczastych 3.5/4mm. Śruby blokujące 3.5mm wkręcane za pomocą śrubokręta dynamometrycznego 1,5Nm.
Ilosc otworów w płycie od 2 do 12 o długości 73-211mm .Płyty prawe i lewe. Materiał: Stal</t>
    </r>
  </si>
  <si>
    <r>
      <rPr>
        <b/>
        <sz val="9"/>
        <rFont val="Arial"/>
        <family val="2"/>
      </rPr>
      <t>Płyty zmiennokątowe do kości piętowej.</t>
    </r>
    <r>
      <rPr>
        <sz val="9"/>
        <rFont val="Arial"/>
        <family val="2"/>
      </rPr>
      <t xml:space="preserve"> Płytka o kształcie anatomicznym do złamań kości piętowej - typu VA LCP blokująco - kompresyjna zmiennokątowa do złamań i rekonstrukcji w obrębie kości piętowej, Płyty niskoprofilowe, wyposażone w otwory zbudowane z czterech kolumn gwintowanych z min. czterema zwojami gwintu z możliwością zastosowania śrub blokowanych zmiennokątowo z odchyleniem od osi w każdym kierunku 15stopni. Śruby blokujace ze stożkowym lub kulistym gwintem na główce wkręcane za pomocą
śrubokręta dynamometrycznego 0,8/1,2Nm. Dostępne płyty w wersji bocznej z/bez wspornika oraz płyty przednioboczne do operacji minimalnie inwazyjnych. Możliwość zastosowania śrub blokowanych stałokątowych wprowadzanych w osi otworów i zmiennokątowych w płycie o średnicy 2.4/2.7. Śruby blokowane w płycie samogwintujące z
gniazdami gwiazdkowymi. Instrumentarium wyposażone w specjalne narzędzia do nastawiania złamań - manipulator z rączka T i tuleja kompresyjna do stabilizacji w kości,
Materiał stal.
Płyty anatomiczne VA LCP 2.7 boczne do kości piętowej bez wspornika – płyty prawe/lewe, w rozmiarach mały/średni/duży, o długościach 58,64 i 70 mm.
Płyty anatomiczne VA LCP 2.7 boczne do kości piętowej z wspornikiem – płyty prawe/lewe, w rozmiarach średni/duży, o długościach 64 i 70 mm.
Płyty anatomiczne VA LCP 2.7 przednioboczne do kości piętowej - płyty prawe/lewe, w rozmiarach krótki/długi, o długościach 40 i 56 mm.</t>
    </r>
  </si>
  <si>
    <r>
      <rPr>
        <b/>
        <sz val="9"/>
        <rFont val="Arial"/>
        <family val="2"/>
      </rPr>
      <t xml:space="preserve">Płyty zmiennokątowe do dalszej nasady kości ramiennej. </t>
    </r>
    <r>
      <rPr>
        <sz val="9"/>
        <rFont val="Arial"/>
        <family val="2"/>
      </rPr>
      <t>Płytki anatomiczne o kształcie zmniejszającym kontakt z kością blokujaco - kompresyjna do dalszej nasady kości ramiennej, Mocowane od strony przyśrodkowej, bocznej lub tylnobocznej. Na trzonie płyty otwory dwufunkcyjne nie wymagające zaślepek/przejściówek, gwintowane w części blokującej i gładkie w części kompresyjnej z możliwością zastosowania śrub blokujących lub zwykłych ( kompresja międzyodłamowa ), podłużny otwór blokująco -kompresyjny umożliwia elastyczność pionowego pozycjonowania płytki. W głowie płyty zagęszczone otwory zbudowane z czterech kolumn gwintowanych z możliwością zastosowania śrub blokowanych zmiennokątowo z odchyleniem od osi w każdym kierunku 15 stopni o średnicy 2,7 mm, z gwintowana główka lub alternatywnie standardowe śruby korowe o średnicy 2,4 mm. Płyta tylnoboczna w wariancie bez i z bocznym podparciem i kompresja kłykci. Płyta przyśrodkowa w wariantem z i bez przedłużenia. W części trzonowej płytki otwory owalne gwintowane z możliwością zastosowania alternatywnie śrub blokowanych w płytce i korowych/gąbczastych 3.5/4mm. Śruby blokujące wkręcane za pomocą śrubokręta dynamometrycznego 2.4/2.7 - 0,8/1.2 Nm, 3,5-1,5Nm. Śruby blokowane w płycie samogwintujace (2.4-3,5) i samotnące/samogwintujące (3,5mm) z gniazdami sześciokątnymi i gwiazdkowymi. Śruby wprowadzane w głowę kości ramiennej przez płytę za pomocą celownika. Płyty tylnoboczne w długościach od 3-13 otworów, 75-205mm. Płyty boczne w długościach od 1-11 otworów, 69-199mm. Płyty przyśrodkowe w długościach od 1-10 otworów, 69-189mm. Materiał stal</t>
    </r>
  </si>
  <si>
    <r>
      <rPr>
        <b/>
        <sz val="9"/>
        <rFont val="Arial"/>
        <family val="2"/>
      </rPr>
      <t>System płytkowy ze śrubą spiralno-nożową i gwintowaną do złamań bliższej nasady kości udowej oraz do złamań dalszej nasady kości udowej z otworami kompresyjnymi pod śruby kompresyjne.</t>
    </r>
    <r>
      <rPr>
        <sz val="9"/>
        <rFont val="Arial"/>
        <family val="2"/>
      </rPr>
      <t xml:space="preserve"> W części bliższej otwór pod śrubę doszyjkową – gwintowaną lub spiralno-nożową. W czesci trzonowej płyta wyposażona w otwory kompresyjne. Materiał stal/tytan.
</t>
    </r>
  </si>
  <si>
    <r>
      <rPr>
        <b/>
        <sz val="9"/>
        <rFont val="Arial"/>
        <family val="2"/>
      </rPr>
      <t>Płyta dynamizacyjna do bliższej nasady kości udowej</t>
    </r>
    <r>
      <rPr>
        <sz val="9"/>
        <rFont val="Arial"/>
        <family val="2"/>
      </rPr>
      <t xml:space="preserve"> z otworami kompresyjnymi , kąt szyjkowy 130-150stopni, od 2 do 20 otworów w części trzonowej, długość tulei 25 i38mm</t>
    </r>
  </si>
  <si>
    <t>Śruba doszyjkowa 12,5mm, stal</t>
  </si>
  <si>
    <t>Śruba spiralno-nożowa 12,5mm, stal, pakowanie sterylne</t>
  </si>
  <si>
    <t>Płyta stabilizująca krętaż, stal</t>
  </si>
  <si>
    <t>Śruba kompresyjna, blokująca do śrub doszyjkowych</t>
  </si>
  <si>
    <t>Śruby 3,5mm blokowane w płytce z gwintowaną główką zmienno-kątowe, dł. od 10 do 95mm, samogwintujące, gniazdo gwiazdkowe, stal nierdzewna</t>
  </si>
  <si>
    <t>Śruby 3,5mm blokowane w płytce z gwintowaną główką, dł. od 10 do 95mm, samogwintujące, stal</t>
  </si>
  <si>
    <t>Śruby 3.5mm korowe, dł. od 10 do 95mm, samogwintujące, gniazdo gwiazdkowe, stal nierdzewna</t>
  </si>
  <si>
    <t>Śruby 2.7mm blokowane w płytce z gwintowaną główką, dł. od 14 do 40mm, samogwintujące, stal nierdzewna</t>
  </si>
  <si>
    <t>Śruby 2.7mm blokowane w płytce z gwintowaną główką, dł. od 14 do 40mm, samogwintujące, zmienno-kątowe, materał stal.</t>
  </si>
  <si>
    <t>Śruby 2.7mm korowe, dł. od 14 do 40mm, samogwintujące, stal</t>
  </si>
  <si>
    <t>Śruby 2.4mm korowe, dł. od 14 do 40mm, samogwintujące, stal nierdzewna</t>
  </si>
  <si>
    <t>Śruby 2.4mm blokowane w płytce,stało oraz zmienno kątowe z gwintowaną główką, dł. 6-30 mm, samogwintujące, stal nierdzewna</t>
  </si>
  <si>
    <t>Śruby 5.0mm blokowane w płytce z gwintowaną główką, dł. od 14 do 50mm ze skokiem co 2mm i dł. od 50 do 100mm ze skokiem co 5mm,samogwintujące, stal nierdzewna</t>
  </si>
  <si>
    <t>Śruby 4.5mm korowe, dł. od 14 do 140mm, samogwintujące, stal nierdzewna</t>
  </si>
  <si>
    <t>Śruby konikalne i blokowane kaniulowane 5.0mm.</t>
  </si>
  <si>
    <t>Przeciwnakrętka do śrub kaniulowanych blokowanych i konikalnych 5.0mm</t>
  </si>
  <si>
    <t>Śruby konikalne i blokowane kaniulowane, stało oraz zmienno kątowe 5.0mm, 7.3mm.</t>
  </si>
  <si>
    <t xml:space="preserve">Płyta rekonstrukcyjna 3,5mm, niskoprofilowa, 
zaokrąglona (mały promień R108), stalowa </t>
  </si>
  <si>
    <t>6-16 otworów</t>
  </si>
  <si>
    <t>Płyta rekonstrukcyjna 3,5mm, niskoprofilowa, 
zaokrąglona typ J,stalowa, prawa i lewa</t>
  </si>
  <si>
    <t>10-16otworów</t>
  </si>
  <si>
    <t>Płyta LCP do spojenia łonowego 3,5mm, 
anatomiczna, z coaxialnymi kombinowanymi otworami, stalowa</t>
  </si>
  <si>
    <t>4-6otworów</t>
  </si>
  <si>
    <t>Płyta LCP/DCP 3,5mm, do spojenia łonowego, 
anatomiczna z coaxialnymi kombinowanymi otworami, stalowa</t>
  </si>
  <si>
    <t>Płyta LCP rekonstrukcyjna 3,5mm,, 
zaokrąglona typ J,z coaxialnymi kombinowanymi otworami, stalowa, prawa i lewa</t>
  </si>
  <si>
    <t>10-16 otworów</t>
  </si>
  <si>
    <t>Płyta LCP rekonstrukcyjna 3,5mm,do miednicy, 
prosta z coaxialnymi kombinowanymi otworami, stalowa</t>
  </si>
  <si>
    <t>3-20 otworów</t>
  </si>
  <si>
    <t>Płyta rekonstrukcyjna 3,5mm, niskoprofilowa, 
prosta, szeroko-kątowa,</t>
  </si>
  <si>
    <t>śruba korowa ,3,5mm, samogwintująca, gniazdo sześciokątne, stal</t>
  </si>
  <si>
    <t>10-60mm</t>
  </si>
  <si>
    <t>śruba blokowana 3,5mm, samogwintująca,gniazdo sześciokątne, stal</t>
  </si>
  <si>
    <t>40-150mm</t>
  </si>
  <si>
    <t>Miedniczna śruba korowa 3,5mm, samogwintująca, gniazdo sześciokątne, stal</t>
  </si>
  <si>
    <t>10-95mm</t>
  </si>
  <si>
    <t>Płytki typu "spring plate" - płytki zakończone z jednej strony 2 ostrymi hakami, służącymi do stabilizacji drobnych fragmentów kostnych zbyt małych dla stabilizacji śrubą, otwory kompresyjne w płytce kompatybilne z systemem  śrub 3,5mm. Płytki 1,2 lub 3 otworowe, długość od 19,5-43,5mm, wykonane ze stali</t>
  </si>
  <si>
    <t>19,5-43,5mm</t>
  </si>
  <si>
    <t xml:space="preserve">Płytki czworoboczne </t>
  </si>
  <si>
    <t xml:space="preserve"> Śruby kaniulowane</t>
  </si>
  <si>
    <t xml:space="preserve">Śruby kaniulowane 3.5mm. Śruby samogwintujące i samotnące, kaniulacja umożliwiająca wprowadzenie po drucie Kirschnera o średnicy 1,25mm, wsteczne nacięcia na gwincie ułatwiające usuniecie, głowa śruby o zmniejszonym profilu - spłaszczona zapewniające dobre oparcie na kości. Śruby z krótkim i pełnym gwintem w długościach od 20- 80mm. Gniazdo sześciokątne 2,5mm. </t>
  </si>
  <si>
    <t>Podkładki wykonane z PEEK. Dedykowane pod śruby 3,5mm</t>
  </si>
  <si>
    <t xml:space="preserve">Śruby kaniulowane 4.5mm. Śruby samogwintujące i samotnące, kaniulacja umożliwiająca wprowadzenie po drucie Kirschnera o średnicy 1,6mm, wsteczne nacięcia na gwincie ułatwiające usuniecie, głowa śruby o zmniejszonym profilu - spłaszczona zapewniające dobre oparcie na kości. Śruby z krótkim i pełnym gwintem w długościach od 20- 80mm. Gniazdo sześciokątne 3,5mm. </t>
  </si>
  <si>
    <t>Podkładki wykonane z PEEK. Dedykowane pod śruby 4,5mm</t>
  </si>
  <si>
    <t>Śruby kaniulowane 6,5/7.3mm
Śruby Kaniulowane o średnicy 6,5 oraz 7,3mm obsługiwane przez jedno instrumentarium. Śruby samogwintujące i samotnące wprowadzane po drucie Kirschnera o średnicy 2,8mm, wsteczne nacięcia na gwincie ułatwiające usuniecie , głowa śruby o zmniejszonym profilu- spłaszczona zapewniające dobre oparcie na kości. Gniazdo sześciokątne.</t>
  </si>
  <si>
    <t>Podkładki okrągłe i sferyczne dedykowane pod śruby 6,5/7,3mm</t>
  </si>
  <si>
    <t xml:space="preserve">Elastyczne gwoździe tytanowe do stabilizacji trzonów kości długich </t>
  </si>
  <si>
    <t>Gwoździe elastyczne, tytanowe do kości długich, kodowane kolorami w zależnosci od średnicy.
Zakonczenie gwoździa spłaszczone i zaokrąglone, wygięte w kształcie „hokeja”, umożliwiające bezpieczne wprowadzenie gwoździa do kanału śródszpikowego.
Marker laserowy na zakończeniu gwoździa ułatwiający identyfikacje ugięcia gwoździa.
Możliwość użycia do gwoździ o średnicy 3.0, 3.5, 4.0mm zewnętrznej zaślepki tytanowej z gwintem o właściwościach samogwintujących, umożliwiającym
wkręcenie jej w kość, zabezpieczającej gwóźdź przed wysunięciem sie z kości. Zakończenie zaślepki półokrągłe, chroniące przed podrażnieniem tkanek miękkich.
- Gwóźdź w rozmiarze 440mm. Średnica gwoźdźia od 2mm do 4mm , ze skokiem co 0,5 mm
- Gwóżdź w rozmiarze 300mm, średnica gwożdzia 1,5 mm.                                                                   Zaślepka do gwożdzi o średnicy od 3 do 4 mm. Zaślepka z zewnętrznym gwintem, o właściwościach samogwintujących, umożliwiającym wkręcenie jej w kość. Zakończenie zaslepki półokragłe, chroniące przed podrażnieniem tkanek miekkich.
Komplet : 2 gwozdzie, + 2 zaslepki</t>
  </si>
  <si>
    <t>komplet</t>
  </si>
  <si>
    <t xml:space="preserve">
 Gwoździowanie śródszpikowe</t>
  </si>
  <si>
    <t>Gwóźdź rekonstrukcyjny antyrotacyjny, kaniulowany do bliższej nasady kości udowej, blokowany, rekonstrukcyjny do złamań przezkrętarzowych oraz wielopoziomowych. Gwóźdź o anatomicznym kącie ugięcia 6º, możliwość blokowania statycznego lub dynamicznego w części dalszej. Śruba doszyjkowa z ostrzem heliakalnym (spiralno-nożowym), średnica 11mm, długość od 75 do 130mm lub standardowa, gwintowana., średnica 11mm, długość od 70mm do 130mm. Śruby doszyjkowe zakładane za pomocą jednego instrumentarium. Ryglowanie śruby doszyjkowej zapobiegające rotacji. Możliwość kompresji na śrubie doszyjkowej śródoperacyjnie. Gwoździe 125, 130, 135 stopnie, średnice 10-12mm w wersji krótkiej oraz 10-14 w wersji od 300mm. Długości od 170mm do 460mm. Gwoździe długie lewe i prawe. Materiał tytan. W komplecie: gwóźdź, śruba doszyjkowa, śruba ryglująca z gniazdem gwiazdkowym, zaślepka.</t>
  </si>
  <si>
    <t>Śruba z ostrzem helikalnym</t>
  </si>
  <si>
    <r>
      <t xml:space="preserve">Gwóźdź piszczelowy, rekonstrukcyjny, kaniulowany.
</t>
    </r>
    <r>
      <rPr>
        <sz val="9"/>
        <rFont val="Arial"/>
        <family val="2"/>
      </rPr>
      <t>Gwóźdź umożliwiający zaopatrzenie złamań w obrębie zarówno dalszej jak i bliższej nasady piszczeli. Możliwość wielopłaszczyznowego blokowania proksymalnego za pomocą śrub gąbczasto-korowych posiadających w części gwint korowy a w części gwint gąbczasty o średnicy 5mm i długościach od 30mm do 90mm, oraz wielopłaszczyznowego blokowania dystalnego. Śruby blokujące z  gniazdem gwiazdkowym, kodowanie kolorami - kolor śruby ryglującej odpowiada kolorowi gwoździa oraz  oznaczeniu kolorystycznemu tulei i wiertła. Możliwość kompresji odłamów za pomocą śruby kompresyjnej. Zaślepki kaniulowane w długościach od 0mm do 15mm. Średnice gwoździa od 8mm do 13mm w długościach od 255mm do 465mm. Dostępne gwoździe lite i kaniulowane. Instrumentarium zapewnia możliwość implantacji gwoździa z dostępu nadrzepkowego (suprapatellar).</t>
    </r>
  </si>
  <si>
    <t>Śruby ryglujące do gwoździa piszczelowego śr 5mm, dł. 30-90mm</t>
  </si>
  <si>
    <t>Zaślepki do gwoździa piszczelowego dł. 0-15mm</t>
  </si>
  <si>
    <t>Tuleja silikonowa do układu celownika pozwalającego na założenie nadrzepkowe gwoździa</t>
  </si>
  <si>
    <t>Gwóźdź udowy wprowadzany od góry lub od dołu.
Gwóźdź udowy, blokowany, kaniulowany, tytanowy. Z możliwością implantowania antegrade i retrograde przy użyciu tego samego implantu. Możliwość blokowania z użyciem śruby spiralnej. Możliwość wielopłaszczyznowego blokowania dystalnego. Zarówno w części proksymalnej jak i dystalnej podłużne otwory umożliwiające dynamizację. Śruby blokujące z gniazdem gwiazdkowym, kodowanie kolorami - kolor śruby ryglującej odpowiada kolorowi gwoździa oraz oznaczeniu kolorystycznemu tulei i wiertła. Gwóźdź uniwersalny – do prawej i lewej nogi. Zaślepki kaniulowane w długościach od 0mm do 20mm. Średnice gwoździa od 9mm do 15mm, w długościach od 300mm do 480mm. (w standardzie: gwóźdź, trzy śruby plus zaślepka).</t>
  </si>
  <si>
    <t>Śruby ryglujące do gwoździa udowego śr 5mm dł.  30-90mm</t>
  </si>
  <si>
    <t>Zaślepka kaniulowana dł .0-20mm</t>
  </si>
  <si>
    <r>
      <t xml:space="preserve">Śruba spiralna do gwoździa uniwersalnego. </t>
    </r>
    <r>
      <rPr>
        <sz val="9"/>
        <rFont val="Arial"/>
        <family val="2"/>
      </rPr>
      <t>Śruba implantowana do kłykci kości udowej, przy wejściu odkolanowym gwoździem. Długość od 40mm do 100mm. Materiał tytan.</t>
    </r>
  </si>
  <si>
    <t>Gwóźdź ramienny, kaniulowany z możliwością wielopłaszczyznowego blokowania. Możliwość blokowania śruby w śrubie w części bliższej. Śruby blokujące w części bliższej wyposażone w otwór umożliwiający wprowadzenie dodatkowej śruby blokowanej 3.5mm stabilnej kątowo. Śruby w części bliższej z zaokrągloną końcówką z głową samotnącą wpuszczaną w kość z czterema otworami do mocowania szwów. W części bliższej gwóźdź wyposażony w 4 otwory o różnych płaszczyznach, w części środkowej gwóźdź wyposażony w otwór skośny dla śruby blokowanej przechodzącej przez przyśrodkowo tylną część głowy kości ramiennej, w części dalszej gwóźdź wyposażony w dwa otwory o różnych płaszczyznach. Instrumentarium z możliwością użycia śródoperacyjnego celownika do blokowania w części bliższej i dalszej. Gwóźdź w wersji do prawej i lewej ręki. Zaślepka w długościach od 0mm do 15mm.  Gwoździe i zaślepki zapakowane sterylnie. (w standardzie: gwóźdź, 3x śruba 4,5mm, 2xśruba blokująca 4.0, 1x zaślepka).</t>
  </si>
  <si>
    <t>Śruby ryglujące 4.5mm dł. 20-60mm</t>
  </si>
  <si>
    <t>Śruby ryglujące 4mm, dł .18-70mm</t>
  </si>
  <si>
    <t>Zaślepka gwintowana dł. 0-15mm</t>
  </si>
  <si>
    <t>Śruba blokująca 3,5mm dł. 10-60mm</t>
  </si>
  <si>
    <t xml:space="preserve">Gwóźdź udowy, boczny, kaniulowany.
Gwóźdź udowy anatomiczny, blokowany, kaniulowany, tytanowy. Proksymalne ugięcie umożliwiające założenie z dostępu bocznego w stosunku do szczytu krętarza większego. Gwóźdź z możliwością blokowania proksymalnego 120˚ antegrade. Możliwość wielopłaszczyznowego blokowania dystalnego. Możliwość blokowania proksymalnego z użyciem dwóch śrub doszyjkowych, umożliwiających leczenie złamań podkrętarzowych, o średnicy 6.5mm i długościach od 60mm do 130mm. Zaślepka kaniulowana w długościach od 0mm do 20mm. Śruby blokujące z gniazdem gwiazdkowym, kodowanie kolorami – kolor śruby ryglującej odpowiada kolorowi gwoździa oraz oznaczeniu kolorystycznemu tulei i wiertła. Średnice gwoździa od 9mm do 16mm , w długościach od 300mm do 480mm. W standardzie: gwóźdź, trzy śruby plus zaślepka.
</t>
  </si>
  <si>
    <t>Śruby rekonstrukcyjne do gwoździa udowego bocznego śr. 6,5mm . 60-130mm</t>
  </si>
  <si>
    <t>Śruby ryglujące śr. 5mm oraz 6mm, dł. 30-90mm</t>
  </si>
  <si>
    <t>Zaślepka gwintowana dł .0-20mm</t>
  </si>
  <si>
    <t>Stabilizacja złamań okołoprotezowych</t>
  </si>
  <si>
    <r>
      <t>Płyty do stabilizacji złamań okołoprotezowych</t>
    </r>
    <r>
      <rPr>
        <sz val="9"/>
        <rFont val="Arial"/>
        <family val="2"/>
      </rPr>
      <t>, płyta typu pająk nakładana na płytę główną  pozwalajacą na wielopłaszczyznową stabilizację w obrębie trzpienia protezy przy pomocy śrub
blokowanych/korowych 3.5.Płyta wyposażona w 4 lub 8  ramion z możliwością ich odcięcia. Śruby blokowane w płycie samogwintujące oraz samotnące/samogwintujące z gniazdami sześciokątnymi i
gwizadkowymi wkręcane przy pomocy śrubokręta dynamometrycznego 1.5Nm (3,5mm).Mocowanie do płyty stabilizującej złamanie  przy pomocy kompletu śruby mocującej.</t>
    </r>
  </si>
  <si>
    <t>Płyta typu pająk do płyt szerokich LCP 4.5/5.0 materiał: stal</t>
  </si>
  <si>
    <t>Śruba mocująca płytę do złamań okołoprotezowych do płytki</t>
  </si>
  <si>
    <t>System kabli ortopedycznych z zaciskami. Dostępne dwie średnice kabli: 1.0 i 1.7mm zbudowane z wiązek (8x7)+(1x19) przewodów zapewniające wysoką elastyczność i kontrolę, implanty wykonane ze stali nierdzewnej implatowanej, wszystkie kable wyposażone w pojedynczy zacisk, instrumentarium wyposażone w narzędzia do przewlekania, napinania oraz obcinania kabli, w wielorazowe zaciski tymczasowe umożliwiające prawidłowe ustawienie zespolenia oraz naprężenia zespołu kabli, możliwość mocowania do płytek poprzez trzpienie kostne, trzpienie łączone z gniazdem w główce śruby, oraz trzpienie z oczkiem okrągłym i szerokim wkręcane w nagwintowany otwór w płycie typu LCP. Komplet stanowi kabel oraz trzpień łączący kabel z płytką. Stal</t>
  </si>
  <si>
    <t xml:space="preserve"> Kabel z zaciskiem , materiał: stal</t>
  </si>
  <si>
    <t>Pozycjoner kabla do płyt LCP 4.5/5.0, materiał: stal</t>
  </si>
  <si>
    <r>
      <t xml:space="preserve">Gwóźdź tytanowy odpiętowy, anatomiczny umożliwiający wykonanie pełnej artrodezy stawu skokowego. </t>
    </r>
    <r>
      <rPr>
        <sz val="9"/>
        <rFont val="Arial"/>
        <family val="2"/>
      </rPr>
      <t xml:space="preserve">Gwóźdź wygięty pod katem 12stopni w części bliższej. Wielopłaszczyznowe blokowanie gwoździa. Możliwość blokowania gwoździa w kości piętowej przy pomocy ostrza spiralo-nożowego i śrub o śr. 6,0mm blokowanych kątowo przy pomocy zaślepki. Możliwość blokowania śrubami w części bliższej gwoździa śrubami 5,0mm prostopadle przez kość piszczelową oraz skośnie przez kość skokowa. Otwór dynamizacyjny w części bliższej gwoździa. Ramię celownika umożliwiające blokowanie wszystkich otworów w gwoździu. Średnice: 10, 12,13mm i długości 150,180 i 240mm. Śruby blokujące z gniazdem gwiazdkowym.
</t>
    </r>
  </si>
  <si>
    <t>Gwóźdź</t>
  </si>
  <si>
    <t>Śruby ryglujące 5mm oraz 6mm</t>
  </si>
  <si>
    <t>Ostrze spiralne</t>
  </si>
  <si>
    <t>Zaślepka</t>
  </si>
  <si>
    <t>opis</t>
  </si>
  <si>
    <t>Płytki nasadowe stalowe do syntezy kości, gwoździowanie śródszpikowe, stabilizacja miednicy</t>
  </si>
  <si>
    <t xml:space="preserve">Element udowy:
- anatomiczny (prawy, lewy) o geometrii wieloosiowej, cementowany, wykonany ze stopu CoCr w co najmniej 5 rozmiarach dla każdej ze stron, z możliwością zachowania lub usunięcia więzadeł krzyżowych
- pozwalająca na współpracę z wkładką typu „fix bearing” i „mobile bearing”
- w przypadku wersji z wycięciem PCL możliwością rozbudowy o oparty na podstawowym systemie system rewizyjny/rekonstrukcyjny składający się z bloczków uzupełniających i trzpieni przedłużających bezcementowych
</t>
  </si>
  <si>
    <t>Komponent rzepkowy opcjonalnie.</t>
  </si>
  <si>
    <t>Cement niskiej gęstości z Gentamycyną w opakowaniach po 20g lub 40g.</t>
  </si>
  <si>
    <t>Zestaw do próżniowego mieszania cementu.</t>
  </si>
  <si>
    <t>Komplet ostrzy oscylacyjnych kompatybilny z posiadanym przez oddział napędem.</t>
  </si>
  <si>
    <t>Jednorazowy zestaw do „pulse lavage”</t>
  </si>
  <si>
    <t xml:space="preserve">
Opis przedmiotu zamówienia - CAŁKOWITA ENDOPROTEZA rewizyjna  STAWU KOLANOWEGO
</t>
  </si>
  <si>
    <t xml:space="preserve">Element udowy anatomiczny (prawy, lewy), w pięciu rozmiarach dla każdej ze stron, wykonany ze stopu CoCr w opcji z wycięciem więzadeł krzyżowych, umożliwiający współpracę z wkładkami stabilizowanymi pierwotnymi oraz rewizyjnymi dającymi większą stabilizację stawu </t>
  </si>
  <si>
    <t>Element piszczelowy mobile bearing w pięciu rozmiarach, wykonany ze stopu CoCr z wysoce polerowaną powierzchnią górną, umożliwiający zastosowanie trzpieni piszczelowych cementowanych i bezcementowych, podkładek wyrównawczych, oraz bezcementowych kołnierzy piszczelowych</t>
  </si>
  <si>
    <t>Element piszczelowy modularny typu fixed w minimum czterech rozmiarach, wykonany ze stopu tytanowego, umożliwiający zastosowanie trzpieni piszczelowych cemontowych i bezcementowych oraz podkładek wyrównawczych</t>
  </si>
  <si>
    <t>Wkład polietylenowy wykonany z polietylenu wysokiej gęstości mobile bearing, tylnie stabilizowany, wzmocniony, w grubościuach 10-30mm dla każdego z rozmiarów</t>
  </si>
  <si>
    <t>Wkład polietylenowy wykonany z polietylenu wysxokiej gęstości zatrzaskowy, tylnie stabilizowany, wzmocniony, w grubościuach 10-30mm dla każdego z rozmiarów</t>
  </si>
  <si>
    <t>Kołnierz udowy o wymiarach 31,34,40,46mm posiadający porowatą okładzinę</t>
  </si>
  <si>
    <t>Kołnierz piszczelowy o wymiarach M/l: 29,37,45,53,61 mm posiadający porowatą okładzinę</t>
  </si>
  <si>
    <t>Trzpień uniwersalny bezcementowy w długościach 75, 115 i 150mm i średnicach 10-24mm ze skokiem co 2mm</t>
  </si>
  <si>
    <t>Trzpień przedłużający 30, 60mm piszczelowy, cementowy</t>
  </si>
  <si>
    <t>Adapter udowy 5 lub 7 stopniowy</t>
  </si>
  <si>
    <t>Śruba do adaptera neutralna lub offsetowa +2, -2</t>
  </si>
  <si>
    <t>Podkładka wyrównawcza udowa (dystalna lub tylna)</t>
  </si>
  <si>
    <t>Podkładka wyrównawcza piszczelowa 5, 10 i 15mm</t>
  </si>
  <si>
    <t>Klin piszczelowy wyrównujący połowiczy 10 i 20 stopni, kliny stopniowe 10 i 15mm</t>
  </si>
  <si>
    <t xml:space="preserve">Rzepka w 4 rozmiarach </t>
  </si>
  <si>
    <t>Cement niskiej gęstości z gentamycyną lub bez 20-40g</t>
  </si>
  <si>
    <t>Zestaw do próżniowego mieszaznia cementu</t>
  </si>
  <si>
    <t xml:space="preserve">Element piszczelowy:
- wykonany ze stopu tytanowego, cementowany, kompatybilny z wkładką typu „fix bearing”, w co najmniej 5 rozmiarach, z możliwością zastosowania trzpieni przedłużających cementowych lub bezcementowych do proponowanego komponentu.
- opcjonalnie wykonany ze stopu CoCr, cementowany, w co najmniej 5 rozmiarach, z wysoce  polerowaną powierzchnią górną, kompatybilna z wkładką typu „ mobile bearing”, w dolnej części posiadający skrzydełka antyrotacyjne  
- bezcementowy, kompatybilny z wkładką typu „ mobile bearing”, wykonany ze stopu CoCr, w co najmniej 5 rozmiarach, pokryty w dolnej części okładziną z porowatego tytanu
Zamawijący wymaga zaoferowania 20 sztuk elementów cementowych i 5 sztuk elementów bezcementowych
</t>
  </si>
  <si>
    <t>Wkładka:
- wykonana z polietylenu o wysokiej masie cząsteczkowej, typu „fix bearing”, mocowana zatrzaskowo na obwodzie elementu piszczelowego, w opcji z zachowaniem PCL lub tylnostabilizowana, w co najmniej 4 wysokościach: 8mm, 10mm, 12,5mm i 15mm, dla każdego z rozmiarów, z możliwością zastosowania specjalnej wkładki pozwalającej na półzwiązanie protezy
- opcjonalnie wykonana z polietylenu o wysokiej gęstości, napromieniowanego promieniami gamma, typu „fix bearing”, mocowana zatrzaskowo na obwodzie elementu piszczelowego w co najmniej 5 wysokościach: 8mm, 10mm, 12,5mm, 15mm i 17,5mm, zwiększająca stabilizację przy niewydolności PCL bez konieczności użycia wkładki z bolcem
 - wykonana z polietylenu o wysokiej masie cząsteczkowej, typu „mobile bearing”, ze stożkowym trzpieniem stanowiącym środek rotacji, w minimum 4 wysokościach: 10mm, 12,5mm, 15mm, 17,5mm
- Zamawijący wymaga wyceninienia 30 wkładek polietylenowa typu „fix bearing” oraz 5 sztuk wkładek polietylenowa typu „mobile bearing”</t>
  </si>
  <si>
    <t>Modularna endoproteza obręczy barkowo-ramiennej z możliwością konwersji z opcji anatomicznej na odwróconą bez  usuwania trzpienia i elementu panewkowego.- trzpienie cementowane ( 10-20mm.) lub bezcementowe ( 14-24mm.) o długości  80mm. oraz trzpienie mini ( 11-13mm.) o długości 60mm  
- trzpienie rewizyjne cementowane lub bezcementowe w trzech długościach 150, 180 i 210mm w przekrojach od 13 do 16mm.; 
- trzpienie do dużej resekcji w dwóch rozmiarach 7 i 10mm o długości 50-80mm. wraz z augmentem poresekcyjnym w rozmiarach 20-50mm.
- element proksymalny z otworami ( trauma – 3 rozmiary ) bądź z wzdłużnymi płetwami                                                                                     - element proksymalny odwrócony ( w trzech opcjach: HA, krótkie do inwersji, trauma) wraz z opcją przedłużenia +9mm.
- głowy wykonane ze stopu tytanu bądź chromokobaltu w rozmiarach 40 – 54mm.
- głowy CTA w rozmiarach 42-54mm.
-adaptery neutralne, ecentryczne oraz CTA 
- wkładki do body odwróconego polietylenowe 36mm. ( 6 opcji ), metalowe 40/44mm.(5 opcji ) bądź ceramiczne
- glenosfery chromokobaltowe lub tytanowe 36mm w czterech opcjach (standard, mały – neutralne i ecentryczne)
- glenosfery polietylenowe 40 i 44mm.  korekcyjne
- panewka cementowana w pięciu opcjach
- element panewkowy bezcementowy wykonany ze stopu tytanu, pokryty porowatym tytanem i HA
- wkładka polietylenowa w 4 opcjach
- płytka panewkowa wraz ze śrubą w dwóch rozmiarach</t>
  </si>
  <si>
    <t>Komplety protez:</t>
  </si>
  <si>
    <r>
      <t xml:space="preserve">Endoproteza anatomiczna cementowana z panewką PE – </t>
    </r>
    <r>
      <rPr>
        <sz val="9"/>
        <rFont val="Arial"/>
        <family val="2"/>
      </rPr>
      <t>w skład której wchodzą: trzpień cementowy - 1szt, element proksymalny – 1 szt , głowa - 1szt, adapter - 1szt, panewka PE cementowana - 1szt</t>
    </r>
  </si>
  <si>
    <r>
      <t>Endoproteza odwrócona z panewką PE –</t>
    </r>
    <r>
      <rPr>
        <sz val="9"/>
        <rFont val="Arial"/>
        <family val="2"/>
      </rPr>
      <t xml:space="preserve"> w skład której wchodzą: trzpień bezcementowy - 1szt, element proksymalny odwrócony – 1szt, wkładka PE – 1 szt, Glenosfera 36mm – 1szt, panewka metalowa i komplet śrub – 1 szt</t>
    </r>
  </si>
  <si>
    <r>
      <t>Endoproteza anatomiczna pełna bezcementowa –</t>
    </r>
    <r>
      <rPr>
        <sz val="9"/>
        <rFont val="Arial"/>
        <family val="2"/>
      </rPr>
      <t xml:space="preserve"> w skład której wchodzą: trzpień bezcementowy – 1szt, element proksymalny – 1szt, głowa – 1 szt, adapter – 1szt, panewka bezcementowa i komplet śrub – 1szt, wkład polietylenowy – 1szt</t>
    </r>
  </si>
  <si>
    <r>
      <t>Endoproteza połowicza bezcementowana –</t>
    </r>
    <r>
      <rPr>
        <sz val="9"/>
        <rFont val="Arial"/>
        <family val="2"/>
      </rPr>
      <t xml:space="preserve"> w skład której wchodzą – trzpień bezcementowy – 1szt, element proksymalny – 1szt, głowa – 1szt, adapter – 1szt</t>
    </r>
  </si>
  <si>
    <t>kompletów</t>
  </si>
  <si>
    <r>
      <rPr>
        <b/>
        <sz val="9"/>
        <rFont val="Arial"/>
        <family val="2"/>
      </rPr>
      <t>System protezy głowy kosci promieniowej.</t>
    </r>
    <r>
      <rPr>
        <sz val="9"/>
        <rFont val="Arial"/>
        <family val="2"/>
      </rPr>
      <t xml:space="preserve"> Mocowanie protezy bezcementowe. Dostępne 240 kombinacji głowa-trzpien umożliwiające dokładne dopasowanie do anatomii. Dostępnych 10 długości trzpieni, w tym trzpien protezy krótki - prosty w 5 rozmiarach od 24 do 32mm oraz długi-zakrzywiony w 5 rozmiarach o długości od 40 do 48mm. Głowa protezy wykonana z CoCr w 21 rozmiarach o średnicy od 18 do 28 mm (przedłużenie 0.0) oraz od 18 do 26mm (przedłużenie 2.0,4.0, 6.0). Mocowanie boczne głowy do trzpienia umożliwiajace zarówno montaż  głowy po zaimplantowaniu trzpienia (in situ) jak również  montaż  protezy przed zaimplantowaniem (back table). Dostępna wysokość głowy protezy od 11,5mm (dla najmniejszej średnicy głowy) do 19,5mm (dla największej średnicy głowy). Trzpien wykonany z CoCr oraz tytanu,
którego powierzchnia została wytrawiona w procesie foto-chemicznym umożliwia wrastanie materiału kostnego. Proste instrumentarium z oznaczeniami kolorystycznymi oraz przymiarami.
Komplet złożony z: trzpien protezy (1szt.), głowa protezy (1szt.).</t>
    </r>
  </si>
  <si>
    <r>
      <rPr>
        <b/>
        <sz val="9"/>
        <rFont val="Arial"/>
        <family val="2"/>
      </rPr>
      <t>Głowa protezy głowy kości promieniowej,</t>
    </r>
    <r>
      <rPr>
        <sz val="9"/>
        <rFont val="Arial"/>
        <family val="2"/>
      </rPr>
      <t xml:space="preserve"> z przedłużeniem 0/2/4/6, 
materiał: CoCr</t>
    </r>
  </si>
  <si>
    <r>
      <rPr>
        <b/>
        <sz val="9"/>
        <rFont val="Arial"/>
        <family val="2"/>
      </rPr>
      <t>Trzpien protezy głowy kości promieniowej,</t>
    </r>
    <r>
      <rPr>
        <sz val="9"/>
        <rFont val="Arial"/>
        <family val="2"/>
      </rPr>
      <t xml:space="preserve"> prosty/zakrzywiony, materiał:
CoCr/Tytan</t>
    </r>
  </si>
  <si>
    <t>DZP-EK-271-196/2017</t>
  </si>
  <si>
    <t>Dostawa materiałów do zabiegów ortopedyczno- urazowych oraz materiałów szewnych.</t>
  </si>
  <si>
    <t>Oświadczamy, że zamówienie będziemy wykonywać do czasu wyczerpania ilości asortymentu określonego w załączniku nr 1a do specyfikacji, jednak nie dłużej niż przez 24 miesięce od dnia zawarcia umowy w odniesieniu.</t>
  </si>
  <si>
    <t>Proteza stawu śródręczno-nadgarstkowego kciuka.
Implant o trzech stopniach swobody, mocowany bezcementowo składający się z porowatego trzpienia pokrytego hydroksyapatytem, mikropanewki pokrytej hydroksyapatytem i modularnej główki z szyjką.  
- 4 wielkości trzpienia ;   - 2 rozmiary główek w wersji prostej; - 2 rozmiary główek w wersji offsetowej;              - 2 wielkości mikropanewek w wersji niezwiązanej; - 2 wielkości mikropanewek w wersji zatrzaskowej</t>
  </si>
  <si>
    <t>Endoproteza biodra cementowana</t>
  </si>
  <si>
    <t>Trzpień  pierwotny cementowany  w rzucie czołowym łuk, wykonany ze stopu tytanu. Dostępny  w minimum 11 rozmiarach. Dwie dostępne wersje CCD 134 (standard ) i 131* ( wersja lateralizowana). Instrumentarium wspólne dla trzpienia cemenmtowanego i bezcementowego.</t>
  </si>
  <si>
    <t>Głowy metalowe 12/14 o średnicy 28, 32mm w sześciu długościach każda ( S, M, L, XL, XXL, XXXL)  Dostępna również głowa o średnicy 22mm. w trzech długościach</t>
  </si>
  <si>
    <t>Panewka cementowana pod głowy 28 i 32 mm okapowa (okap 20 stopni) bądź neutralna dostępna w rozmiarach 40-58mm lub głowa bipolarna 38-57mm na głowy 22 i 28mm z mocowaniem za pomocą polyetylenowego ringu</t>
  </si>
  <si>
    <t>Głowa bipolarna 38-57mm na głowy 22 i 28mm z mocowaniem za pomocą polyetylenowego ringu</t>
  </si>
  <si>
    <t xml:space="preserve">cement kostny </t>
  </si>
  <si>
    <t xml:space="preserve">korek zabezpieczający </t>
  </si>
  <si>
    <t>mieszalnik próżniowy</t>
  </si>
  <si>
    <t>Endoproteza biodra bezcementowa</t>
  </si>
  <si>
    <t xml:space="preserve">Trzpień  pierwotny bezcementowy; w rzucie czołowym łuk, w rzucie bocznym "V", bezkołnierzowy, wykonany ze stopu tytanu dostępny w wersji monolitycznej i modularnej Powierzchnia pokryta hydroksyapatytem o grubości 55µm w 11 rozmiarach. Dwie dostępne wersje CCD 134 oraz CCD 131. </t>
  </si>
  <si>
    <t>Panewka tytanowa typu press-fit  pokryta hydroksyapatytem i porowatym tytanem,  z trzema zaślepionymi otworami , z możliwością wykręcenia zaślepek w razie potrzeby wkręcenia śruby; pasująca do 3 rozmiarów wkładek; w rozmiarach 44-72mm dostępna również wersja panewki wkręcanej wykonanej z TiAl4V posiadająca gwint na całym obwodzie, posiadająca trzy zaślepione otwory z mozliwością wykręcenia zaślepek dostępna w rozmiarze 44-62mm pasująca do 3 rozmiarów wkładek</t>
  </si>
  <si>
    <t>Głowy ceramiczne Biolox Delta 12/14 o średnicy 28,32 i 36mm oraz głowa ceramiczna 40mm -dostępna w minimum 4 długościach S, M, L lub chromokobaltowe 36mm.</t>
  </si>
  <si>
    <t>Głowa metalowa w rozmiarze 28, 32, 36mm dostępna w minimum 5 ciu długościach szyjki</t>
  </si>
  <si>
    <t xml:space="preserve">Wkładka polietylenowa wykonana z polyetylenu crosslinked bezokapowa oraz okapowa;  otoczona metalowym paskiem wykonanym ze stopu tytanu. Wkładka fiksowana konikalnie, wyposażona w centralny stabilizator ułatwiający odpowiednie osadzenie wkładki w panewce; rozmiary zewnętrzne ( S, M, L ) lub wkładka dwumobilna </t>
  </si>
  <si>
    <t>Endoproteza biodra przynasadowa</t>
  </si>
  <si>
    <t>Trzpień  krótki, przynasadowy, osadzany w technice oszczędzającej kość; wykonany ze stopu tytanu; dodatkowo napylony porowatym tytanem; w części dystalnej piaskowany. Stożek 12/14; 12 rozmiarów w wersji standardowej oraz 12 rozmiarów w wersji lateralizowanej. Dodatkowo trzpień w wersji modularnej - 12 wielkości trzpienia oraz 12 rodzajów szyjek modularnych.  Wielkość trzpienia rosnąca proporcjonalnie. Dodatkowo dostępny trzpień przynasadowy o przekroju owalnym, osadzany w technice oszczędzającej kość; wykonany ze stopu tytanu; dodatkowo napylony porowatym tytanem i hydroksyapatytem. Stożek 12/14. 9 rozmiarów. Wielkość trzpienia rosnąca proporcjonalnie - trzpień wyposażony w dwie płetwy dla uzyskania lepszej pierwotnej stabilizacji</t>
  </si>
  <si>
    <t>Panewka tytanowa typu press-fit  pokryta hydroksyapatytem i porowatym tytanem,  z trzema zaślepionymi otworami , z możliwością wykręcenia zaślepek w razie potrzeby wkręcenia śruby; pasujaca do 3 rozmiarów wkładek; w rozmiarach 44-72mm dostępna również wersja panewki wkręcanej wykonanej z TiAl4V posiadająca gwint na całym obwodzie, posiadająca trzy zaślepione otwory z możliwością wykręcenia zaślepek dostępna w rozmiarze 44-62mm pasująca do 3 rozmiarów wkładek i Panewka pełna typu press-fit z zaślepiona przystosowana do wkładek dwumobilnych wykonana ze stopu chromokobaltowego; pokryta porowatym tytanem i Panewka pełna typu press-fit z zaślepiona przystosowana porowatym tytanem i hydroksyapatytem</t>
  </si>
  <si>
    <t>Wkładka ceramiczna Biolox Delta o średnicach wewnętrznych 32, 36, 40mm. System wymusza wzrost średnicy wewnętrznej wkładki ceramicznej wraz ze wzrostem panewki. Wkładka fiksowana konikalnie, wyposażona w centralny stabilizator ułatwiający odpowiednie osadzenie wkładki w panewce; rozmiary zewnętrzne ( XS, S, M, L ). Możliwość uzyskania okapu poprzez użycie specialnego spacera 10* i 20*</t>
  </si>
  <si>
    <t>Elementy endoprotezy dysplastycznej bezcementowej oraz dwumobilne</t>
  </si>
  <si>
    <t xml:space="preserve">Trzpień MODULARNY wykonany ze stopu tytanu; 14 rozmiarów; przekrój 13-26mm, długość 87-100mm. </t>
  </si>
  <si>
    <t xml:space="preserve">Element proksymalny wykonany ze stopu tytanu, modularny, dwie opcje CCD- 125* i 135*; cztery offsety dla każdego kąta; długość 41-48mm.; mocowany śrubą po założeniu trzpienia. </t>
  </si>
  <si>
    <t>Panewka pełna z dodatkowymi skrzydełkami a obrzeżu typu press-fit z zaślepiona , z możliwością wykręcenia zaślepek na wypadek potrzeby wkręcenia śruby pasujaca do 3 rozmiarów wkładek</t>
  </si>
  <si>
    <t>Panewka typu press-fit typu " Trabecular 3D ", panewka wykonana monolitycznie( nieklejone elementy ) ze stopu tytanu Ti6Al4V w rozmiarach 44 - 64mm dla 3 rozmiarów wkładek</t>
  </si>
  <si>
    <t>Panewka dwumobilna bezcementowa chromokobaltowa , pokryta hydroksyapatytem w rozmiarach 46-62mm</t>
  </si>
  <si>
    <t>Głowa polietylenowa do panewki dwumibilnej 40 i 42mm</t>
  </si>
  <si>
    <t>Wkładka dwumobilna metalowa do panewek klasycznych</t>
  </si>
  <si>
    <t>Endoproteza rewizyjna bezcementowa</t>
  </si>
  <si>
    <t>Panewka typu press-fit typu   trójprzestrzenna struktura, panewka wykonana monolitycznie ( nieklejone elementy ) ze stopu tytanu Ti6Al4V w rozmiarach 50 - 66mm posiadająca trzy płyty w celu dodatkowej stabilizacji za pomoca śrub</t>
  </si>
  <si>
    <t>Trójwymiarowy moduł wykonany z stopu tytanu Ti6Al4V kompatybilny z panewką rewizyjną dostępny w dwóch szerokościach 12i 18mm, i odpowiednio średnicach od 50mm do 62mm mocowany bezpośrednio do panewki za pomocą trzech śrub bezklejowy</t>
  </si>
  <si>
    <t>Panewka rewizyjna typu press-fit ze stopu tytanu Ti6Al4V w rozmiarach 50 - 66mm. Panewka o "podciętym" nieregularnym brzegu z trzema płytami 2 i 3-otworowymi oraz haczykiem wykonanymi z czystego tytanu celem zwiększenia elastyczności.</t>
  </si>
  <si>
    <t xml:space="preserve">Metalowy insert do panewki rewizyjnej umożliwiający pochylenie ceramiki o 10 i 20 stopni i dodatkowo umożliwiający przesunięcie centrum rotacji głowy o 5 mm </t>
  </si>
  <si>
    <t>Endoproteza resekcyjna cementowana</t>
  </si>
  <si>
    <t>Trzpień poresekcyjny 12-16mm. ; w długościach 130-200mm .Augment poresekcyjny wykonany ze stopu tytanu w długościach 60mm i 120mm. Dający możliwość łączenia dwóch lub więcej elementów. Komponent proksymalny w wersji standard i lateralizowanej w długościach min 50-110mm.</t>
  </si>
  <si>
    <t>Płytka do nadbudowy stropu do panewki cementowanej,</t>
  </si>
  <si>
    <t>śruby kostne + śruby o srednicy 6,5mm dostepnę w długościach od 20mm do 60mm</t>
  </si>
  <si>
    <t>Endoproteza cementowa</t>
  </si>
  <si>
    <r>
      <t>Trzpień</t>
    </r>
    <r>
      <rPr>
        <sz val="9"/>
        <rFont val="Arial"/>
        <family val="2"/>
      </rPr>
      <t xml:space="preserve"> wykonany ze stopu CoCr, bezkołnierzowy. Trzpień zwężający się dystalnie, szeroki w części kielichowej, nie wymagający stosowania centralizera (samocetrujący się w kanale). Trzpień prosty spłaszczony, gładki w minimum 5 rozmiarach. Stożek 12/14 . </t>
    </r>
  </si>
  <si>
    <r>
      <t>Głowa</t>
    </r>
    <r>
      <rPr>
        <sz val="9"/>
        <rFont val="Arial"/>
        <family val="2"/>
      </rPr>
      <t xml:space="preserve"> metalowa do wyboru śródoperacyjnego 22,2 mm w 3 długościach szyjki oraz 28 mm w 5 długościach szyjki.  </t>
    </r>
  </si>
  <si>
    <r>
      <t>Panewka</t>
    </r>
    <r>
      <rPr>
        <sz val="9"/>
        <rFont val="Arial"/>
        <family val="2"/>
      </rPr>
      <t xml:space="preserve"> antyluksacyjna w wersji cementowanej.  Wkładka panewkowa polietylenowa E1. Nie zatrzaskująca się w czaszy (wkładka poruszająca się swobodnie w czaszy) umożliwiająca zatrzaśnięcie głowy 22,2 oraz 28 mm. Średnica zewnętrzna panewki cementowanej od 44 do 60mm . Zmienna co 2 mm. </t>
    </r>
  </si>
  <si>
    <t>Cement kostny</t>
  </si>
  <si>
    <t>Endoproteza bezcementowa</t>
  </si>
  <si>
    <t>Trzpień tytanowy, bezcementowy, posiadający kształt klina zwężający się dystalnie, bez kołnierza w minimum 10 rozmiarach standardowych oraz dodatkowych 10 z offsetem lateralnym, pokryty tytanową okładziną porowatą napyloną próżniowo. Stożek 12/14
Lub
Trzpień tzw. krótki (short stem), tytanowy, bezcementowy, posiadający kształt klina zwężający się dystalnie, bez kołnierza w minimum 11 rozmiarach standardowych oraz dodatkowych 11 z offsetem lateralnym, pokryty tytanową okładziną porowatą napyloną próżniowo. Stożek 12/14</t>
  </si>
  <si>
    <t>Głowa metalowa do wyboru śródoperacyjnego 22,2 mm w 3 długościach szyjki oraz 28 mm w 5 długościach szyjki.</t>
  </si>
  <si>
    <t>Panewka antyluksacyjna w wersji bezcementowej. Średnica zewnętrzna panewki cementowanej od 44 do 64mm . Zmienna co 2 mm.</t>
  </si>
  <si>
    <t xml:space="preserve"> Wkładka panewkowa polietylenowa E1. Nie zatrzaskująca się w czaszy (wkładka poruszająca się swobodnie w czaszy) umożliwiająca zatrzaśnięcie głowy 22,2 oraz 28 mm. </t>
  </si>
  <si>
    <r>
      <rPr>
        <b/>
        <sz val="9"/>
        <rFont val="Arial"/>
        <family val="2"/>
      </rPr>
      <t xml:space="preserve">System przezskórnej/otwartej stabilizacji transpedikularnej do odcinka piersiowego i lędźwiowego kręgosłupa z opcjonalną możliwością zastosowania śrub perforowanych do agumentacji cementem. 
Komplet: 2 pręty, 4 śruby, 4 blokery, podajnik do cementu, cement kostny 
</t>
    </r>
    <r>
      <rPr>
        <b/>
        <sz val="9"/>
        <rFont val="Arial"/>
        <family val="2"/>
      </rPr>
      <t>Materiał: tytan</t>
    </r>
    <r>
      <rPr>
        <sz val="9"/>
        <rFont val="Arial"/>
        <family val="2"/>
      </rPr>
      <t xml:space="preserve">
</t>
    </r>
  </si>
  <si>
    <t xml:space="preserve">komplet </t>
  </si>
  <si>
    <t xml:space="preserve">Śruby transpedikularne, tytanowe, gwintowane na całej długości, o podwójnym gwincie, Długość śrub w przedziale minimum 30-60 mm, stopniowane co 5 mm, Średnica śrub w min. 3 zakresach w przedziale 5,00-7,00mm, Rodzaj śrub: tulipanowe o konikakalnym trzonie, samogwintujące, poliaxialne, opcjonalnie monoaxialne, kaniulowane i/lub perforowane, Wysokość głowy śruby nie przekraczająca 14 mm, wysokość głowy śruby powyżej pręta nie przekraczająca 4 mm, </t>
  </si>
  <si>
    <t>Śruby perforowane z 9 otworami do iniekcji cementu na trzonie – po 3 otwory co 120 stopni</t>
  </si>
  <si>
    <t>Pręt mocowany bezpośrednio do śruby jednym elementem od góry (z punktu widzenia operatora), z zabezpieczeniem przed  obluzowaniem blokady w śrubie. Prostokątny przekrój gwintu nakrętki blokującej, Pręty tytanowe  o średnicy proste, o długości co najmniej od 35 mm do 400mm, Pręty implantowane z nacięcia wykonanego pod śrubę.</t>
  </si>
  <si>
    <t xml:space="preserve">Pręty tytanowe wstępnie wygięte: </t>
  </si>
  <si>
    <t>- lordotycznie o długości co najmniej od 30 mm do 200 mm</t>
  </si>
  <si>
    <t>- kyfotycznie o długości co najmniej od 35 mm do 300 mm</t>
  </si>
  <si>
    <t>Opcjonalnie dostępność prętów PEEK ze znacznikami tantalowymi umożliwiającymi wizualizację RTG średnicy 5,5 mm w zakresie długości co najmniej od 30 mm do 90 mm</t>
  </si>
  <si>
    <t>PROTEZA TRZONU KRĘGU W ODCINKU PIERSIOWYM I LĘDŹWIOWYM KRĘGOSŁUPA Z DOSTĘPU PRZEDNIEGO I PRZEDNIO-BOCZNEGO - materiał tytan</t>
  </si>
  <si>
    <t>- implant tytanowy, nie wymagający wstępnego montażu</t>
  </si>
  <si>
    <t>- pozwalająca na wykonanie badań obrazowych CT i MRI</t>
  </si>
  <si>
    <t>- w rozmiarze od minimum 25 mm do 70 mm</t>
  </si>
  <si>
    <t>- w dwóch średnicach (dla odcinka piersiowego i odcinka lędźwiowego)</t>
  </si>
  <si>
    <t>- pozwalająca na zastąpienie jednego lub dwóch sąsiednich kręgów</t>
  </si>
  <si>
    <t>- płytki graniczne o różnych kątach nachylenia (minimum 3 kąty)</t>
  </si>
  <si>
    <t>- możliwość rozszerzenia konstrukcji „in situ” (samoblokujący mechanizm zapadkowy)</t>
  </si>
  <si>
    <t>- płytki graniczne o ząbkowanej powierzchni zabezpieczające migracji implantu z dodatkowymi elementami blokującymi implant w trzonach</t>
  </si>
  <si>
    <t>- otwarta struktura implantu umożliwiająca wypełnienie przeszczepami kostnymi</t>
  </si>
  <si>
    <t>-  możliwość powtarzalnej i kontrolowanej regulacji wysokości implantu z mechanizmem blokującym</t>
  </si>
  <si>
    <t>- samoczynna blokada implantu niewymagająca stosowania dodatkowych elementów blokujących</t>
  </si>
  <si>
    <t>- w instrumentarium dodatkowy dystraktor małoinwazyjny do implantu.</t>
  </si>
  <si>
    <t>PROTEZA TRZONU KRĘGU W ODCINKU PIERSIOWYM I LĘDŹWIOWYM KRĘGOSŁUPA Z DOSTĘPU TYLNEGO I TYLNO-BOCZNEGO - materiał PEEK</t>
  </si>
  <si>
    <t>- rozprężana, modularna proteza trzonów kręgów w odcinku piersiowym i lędźwiowym implantowana z dostępu tylnego i tylno-bocznego</t>
  </si>
  <si>
    <t xml:space="preserve"> - wszystkie elementy wykonane z PEEK (materiał przepuszczalny dla promieni rentgenowskich)</t>
  </si>
  <si>
    <t>- nie zawierająca elementów metalowych, pozwalająca na wykonanie badań obrazowych CT i MRI</t>
  </si>
  <si>
    <t>- tytanowe znaczniki pozwalające określić położenie implantu w przestrzeni oraz stopień dystrakcji</t>
  </si>
  <si>
    <t>- w rozmiarze od minimum 25 mm do 140 mm, pozwalająca na zastąpienie od 1 do 3 sąsiednich kręgów w odcinku od Th3 do L5</t>
  </si>
  <si>
    <t xml:space="preserve">- możliwość rozszerzenia konstrukcji „in situ” </t>
  </si>
  <si>
    <t>- płytki graniczne o ząbkowanej powierzchni zabezpieczające migracji implantu</t>
  </si>
  <si>
    <t xml:space="preserve">- otwarta struktura implantu umożliwiająca wypełnienie przeszczepami kostnymi </t>
  </si>
  <si>
    <t xml:space="preserve"> - implanty w minimum 12- 13 wysokościach</t>
  </si>
  <si>
    <t>- obwód implantu  pomiędzy 20 mm  a 22 mm</t>
  </si>
  <si>
    <t>- płytki graniczne minimum w dwóch rozmiarach (20x25 mm i 26x30 mm)</t>
  </si>
  <si>
    <t xml:space="preserve"> - skok rozprężenia co 1mm</t>
  </si>
  <si>
    <t>- płytki graniczne w minimum pięciu kątach nachyleniach w stosunku do trzonu protezy od:  – 10 stopni do 15 stopni</t>
  </si>
  <si>
    <t xml:space="preserve">- komplet narzędzi niezbędnych do implantacji w tym podajnik do bezpiecznego i łatwego osadzenia protezy z dostępu tylnego lub tylno bocznego </t>
  </si>
  <si>
    <t>- elementy sterylnie, oddzielnie pakowane</t>
  </si>
  <si>
    <t>PROTEZA TRZONU KRĘGU W ODCINKU SZYJNYM - materiał PEEK</t>
  </si>
  <si>
    <t>- wszystkie elementy wykonane z PEEK</t>
  </si>
  <si>
    <t>- w rozmiarze od minimum 20 mm do 65 mm, pozwalająca na zastąpienie od 1 do 3 sąsiednich kręgów</t>
  </si>
  <si>
    <t xml:space="preserve">- element blokujący samoistne skompresowanie implantu po jego ostatecznym osadzeniu w miejscu usuniętego trzonu </t>
  </si>
  <si>
    <t>- nie wymagająca wstępnego montażu</t>
  </si>
  <si>
    <t>Śruba biodrowa do zespolenia stawu krzyżowo – biodrowego - materiał tytan</t>
  </si>
  <si>
    <r>
      <t xml:space="preserve">- </t>
    </r>
    <r>
      <rPr>
        <sz val="9"/>
        <rFont val="Arial"/>
        <family val="2"/>
      </rPr>
      <t>wieloosiowa</t>
    </r>
  </si>
  <si>
    <t>- kaniulowana</t>
  </si>
  <si>
    <t>- niskoprofilowa</t>
  </si>
  <si>
    <t>- implanty tytanowe, pozwalająca na wykonanie badań obrazowych CT i MRI</t>
  </si>
  <si>
    <t>- w co najmniej trzech średnicach od 8mm do 10 mm</t>
  </si>
  <si>
    <t>- długość minimum od 70 do 110 mm stopniowane co 10 mm</t>
  </si>
  <si>
    <t>- możliwość implantacji zarówno techniką przezskórną jak i „na otwrto”</t>
  </si>
  <si>
    <t>- z częścią gwintowaną i gładką (zabezpieczenie przed uszkodzeniem stawu krzyżowo-biodrowego)</t>
  </si>
  <si>
    <t>- kielich śruby kompatybilny z systemem stabilizacji tylnej transpedikularnej kręgosłupa pracującym na pręcie 5,5 mm</t>
  </si>
  <si>
    <t>- pozwalająca na bezpośrednie osadzenie pręta w osi śruby bez korzystania z dodatkowych łączników</t>
  </si>
  <si>
    <t>- implantowana trójkorowo</t>
  </si>
  <si>
    <t>- instrumentarium wraz z implantami w kontenerze przeznaczonym do ich przechowywania i sterylizacji</t>
  </si>
  <si>
    <t>System przedniej stabilizacji kręgosłupa w odcinku szyjnym - materiał tytan</t>
  </si>
  <si>
    <t>- jeden komplet: 1 płytka i 4-6 śrub</t>
  </si>
  <si>
    <t>- płytki:</t>
  </si>
  <si>
    <t>jedno- lub wielosegmentowe</t>
  </si>
  <si>
    <t>długości minimum od 25 mm do 105 mm ze stopniowaniem między 2mm a 4 mm w zależności od długości płytki</t>
  </si>
  <si>
    <t>szerokie otwory centralne pozwalające na dobry wgląd w przestrzeń poza płytką</t>
  </si>
  <si>
    <t>niskoprofilowe – wysokość płytki z zablokowanymi śrubami nie przekraczając 2,5 mm</t>
  </si>
  <si>
    <t>szerokość płytki nie przekraczająca 17 mm</t>
  </si>
  <si>
    <t>samoczynne blokowanie śruby w płytce, wbudowane w otwór płytki (brak dodatkowych elementów blokujących oraz elementów wystających ponad otwory płytki).</t>
  </si>
  <si>
    <t>mechanizm blokowania śruby w płytce z możliwością powtórzenia</t>
  </si>
  <si>
    <t xml:space="preserve"> wstępnie dogięte</t>
  </si>
  <si>
    <t>możliwość zmiany krzywizny płytki bez utraty możliwości blokady śrub</t>
  </si>
  <si>
    <t>specjalne zagłębienia na spodzie płytki ułatwiające jej doginanie</t>
  </si>
  <si>
    <t>- śruby:</t>
  </si>
  <si>
    <t>dynamiczne, samonawiercające, jedno- i wieloosiowe</t>
  </si>
  <si>
    <t>średnica 4,0 mm i 4,5 mm</t>
  </si>
  <si>
    <t>długość w co najmniej czterech rozmiarach od 12mm do 18 mm, stopniowane co 2 mm</t>
  </si>
  <si>
    <t>opcjonalnie dostępne śruby o długości od 20 mm do 24 mm</t>
  </si>
  <si>
    <t>możliwość jedno – i wielokątowego ustawienia śrub (minimum do 25 stopni), z możliwością wykonania stabilizacji hybrydowej (możliwość stosowania równocześnie śrub jedno- i wieloosiowych)</t>
  </si>
  <si>
    <t>- instrumentarium:</t>
  </si>
  <si>
    <t>umożliwiające odpowiednie ustawienie płytki (w zestawie szpilki do czasowej fiksacji płytki)</t>
  </si>
  <si>
    <t>pozwalające na bezpieczne, centralne umieszczenie śrub w otworach</t>
  </si>
  <si>
    <t>zawierające narzędzie do doginania płytek (wyginarka z możliwością gięcia płytek na krótkim odcinku).</t>
  </si>
  <si>
    <t>zawierające śrubokręty w podwójnym powtórzeniu</t>
  </si>
  <si>
    <t>posiadające narzędzia do ewentualnej ekstrakcji śrub</t>
  </si>
  <si>
    <t>System stabilizacji międzytrzonowej (ACIF) typu „stand alone” - materiał PEEK</t>
  </si>
  <si>
    <t>- jeden komplet składający się z: 1 klatka międzytrzonowa, 2 lub 4 śruby blokujące (w zależności od preferencji operatora)</t>
  </si>
  <si>
    <t>- wszystkie elementy wykonane z PEEK i tytanowe, pozwalająca na wykonanie badań obrazowych CT i MRI</t>
  </si>
  <si>
    <t>- system hybrydowy, stabilizacji międzytrzonowej odcinka szyjnego, niewymagający stosowania dodatkowych stabilizacji z dostępu przedniego</t>
  </si>
  <si>
    <t>- klatka:</t>
  </si>
  <si>
    <t>kształcie prostopadłościennym</t>
  </si>
  <si>
    <t>wykonana z PEEK, połączona z tytanową płytką wewnętrzną w części przedniej implantu</t>
  </si>
  <si>
    <t>płytki graniczne o ząbkowanej powierzchni zabezpieczające migracji implantu</t>
  </si>
  <si>
    <t>znaczniki radiologiczne w tylnej części implantu, umożliwiający określenie głębokości położenia klatki.</t>
  </si>
  <si>
    <t>Dostępna w co najmniej 3 kształtach i 6 wysokościach</t>
  </si>
  <si>
    <t>Każda oddzielnie, sterylnie pakowana</t>
  </si>
  <si>
    <t>- fiksacja klatki międzytrzonowej do sąsiednich trzonów przy pomocy dwóch lub czterech śrub (w zależności od preferencji operatora):</t>
  </si>
  <si>
    <t>wprowadzane pod dowolnym lub zadanym kątem w zależności od typu zastosowanej klatki międzytrzonowej (do decyzji operatora)</t>
  </si>
  <si>
    <t xml:space="preserve">w co najmniej trzech długościach w zakresie minimum od 12 mm. do 18 mm. (stopniowane co 2 mm) </t>
  </si>
  <si>
    <t>średnicy w zakresie między 3mm. a 4 mm.</t>
  </si>
  <si>
    <t>opcjonalnie główki śrub gwintowane pozwalające na zablokowanie w implancie (w zależności od typu zastosowanej klatki międzytrzonowej)</t>
  </si>
  <si>
    <t>długość kodowana kolorami</t>
  </si>
  <si>
    <t>zawierające „przymiary” umożliwiające optymalny dobór właściwego rozmiaru klatki</t>
  </si>
  <si>
    <t xml:space="preserve">opcjonalnie posiadające celowniki i narzędzia pozwalające na wkręcanie śrub blokujących pod pożądanymi kątami oraz szydło kątowe. </t>
  </si>
  <si>
    <t xml:space="preserve">zawierające w zestawie instrumenty pozwalające na precyzyjne, wygodne upakowanie biomateriału (przeszczepów kostnych) w klatce międzytrzonowej. </t>
  </si>
  <si>
    <t>Zawierające w zestawie specjalny prowadnik implantu do przestrzeni międzytrzonowej.</t>
  </si>
  <si>
    <t>- „przymiary” oraz implanty właściwe kodowane kolorami.</t>
  </si>
  <si>
    <t>SYSTEM STABILIZACJI POTYLICZNO-SZYJNEJ ,ODCINKA SZYJNEGO KRĘGOSŁUPA ORAZ POŁACZENIA SZYJNO-PIERSIOWEGO KRĘGOSŁUPA Z DOSTĘPU TYLNEGO - materiał tytan</t>
  </si>
  <si>
    <t>- 1 komplet zawiera: 6 śrub potylicznych, 4 śruby szyjne, 2 haki laminarne, 2 pręty potyliczno-szyjne,  poprzeczka.</t>
  </si>
  <si>
    <t>- śruby szyjne:</t>
  </si>
  <si>
    <t>Wieloosiowe (+/- 50 stopni)</t>
  </si>
  <si>
    <t>Samogwintujące</t>
  </si>
  <si>
    <t>Tulipanowe</t>
  </si>
  <si>
    <t>dostępne co najmniej w trzech rozmiarach średnicy: 3,5 mm; 4 mm; 4,5 mm</t>
  </si>
  <si>
    <t>długości minimum od 10 mm do 40 mm, stopniowanej co 2 mm</t>
  </si>
  <si>
    <t>mocowane do pręta jednym elementem blokującym, z możliwością stałej, powtarzalnej siły docisku</t>
  </si>
  <si>
    <t>Element blokujący z gwintem prostokątnym zapobiegającym niewłaściwemu przykręceniu.</t>
  </si>
  <si>
    <t>- śruby do stabilizacji na poziomie C1-C2 (wkręcane przezstawowo):</t>
  </si>
  <si>
    <t>w wersji z gwintem do kości korowej</t>
  </si>
  <si>
    <t>w wersji z przedłużonym niegwintowanym rdzeniem pod głową śruby na długości minimum 10 mm</t>
  </si>
  <si>
    <t xml:space="preserve"> - śruby potyliczne:</t>
  </si>
  <si>
    <t xml:space="preserve">samogwintujące, </t>
  </si>
  <si>
    <t>dostępne co najmniej w trzech rozmiarach średnicy:  3,5 mm; 4,5mm lub 5,0mm</t>
  </si>
  <si>
    <t>długości minimum od 6 mm do 14 mm, stopniowanej co 2 mm</t>
  </si>
  <si>
    <t>- pręty:</t>
  </si>
  <si>
    <t>niskoprofilowe (jednoelementowy płytko-pręt)</t>
  </si>
  <si>
    <t>średnicy 3,5 mm</t>
  </si>
  <si>
    <t>z możliwością gięcia i skracania zarówno części prostej jak i płytkowej</t>
  </si>
  <si>
    <t>możliwość połączenia do potylicy za pomocą płytek</t>
  </si>
  <si>
    <t>opcjonalnie dostępne również pręty przejściowe o różnej średnicy (3,5/5,0 mm; 3,5/6,0mm), dł. 300-500 mm. w celu połączenia z posiadanym system śrub transpedikularnych w odcinku piersiowym</t>
  </si>
  <si>
    <t xml:space="preserve">płytka potyliczna mocowana do kości potylicznej śrubami śr 4,5mm o długości 4-18mm, dostępne również śruby rewizyjne o śr 5mm dł 4-18mm, płytka mocowana do kości 3 lub 4 śrubami. Dostępne płytki medial, szerokość 50 i 60mm oraz lateral szerokość 50 i 60mm. </t>
  </si>
  <si>
    <t>- haki laminarne prawe, lewe, krótkie, długie oraz tulipanowe</t>
  </si>
  <si>
    <t>- łączniki poprzeczne</t>
  </si>
  <si>
    <t>- łączniki śrub i pręta/prętów, możliwość bocznego zamocowania pręta do śruby (offset)</t>
  </si>
  <si>
    <t>- instrumentarium zawierające:</t>
  </si>
  <si>
    <t>narzędzia do wyginania i cięcia prętów</t>
  </si>
  <si>
    <t>klucz dynamometryczny do śrub szyjnych</t>
  </si>
  <si>
    <t>narzędzia do remobilizacji wieloosiowych główek śrub szyjnych „in situ“</t>
  </si>
  <si>
    <t xml:space="preserve">celownik z ogranicznikiem do nawiercania otworów pod śruby potyliczne i szyjne w zakresie odpowiadającym śrubom (ze stopniowaniem co 2 mm) </t>
  </si>
  <si>
    <t>miarka do ustalania długości śrub</t>
  </si>
  <si>
    <t>znaczniki radiologiczne na prawą i lewą stronę</t>
  </si>
  <si>
    <t>pręt próbny do tworzenia wzorca dla wyginania prętów właściwych</t>
  </si>
  <si>
    <t>narzędzia do usuwania implantów</t>
  </si>
  <si>
    <t>System tylnej, transpedikularnej stabilizacji urazów kręgosłupa w odcinku piersiowym i lędźwiowym - materiał tytan</t>
  </si>
  <si>
    <t>- jeden komplet składający się z: 6 śrub, 2 prętów, 6 łączników wieloosiowych, 1 stabilizatora poprzecznego</t>
  </si>
  <si>
    <t>- system zawierający: śruby transpedikularne (typu Schanz’a) standardowe i wyciągowe, pręty, poprzeczki.</t>
  </si>
  <si>
    <t xml:space="preserve">- śruby typu Schanz’a: </t>
  </si>
  <si>
    <t>standardowe i wyciągowe</t>
  </si>
  <si>
    <t>dwurdzeniowe (rdzeń z gwintem korowym i rdzeń z gwintem gąbczastym)</t>
  </si>
  <si>
    <t>podwójnie gwintowane</t>
  </si>
  <si>
    <t>z zaokrąglonym końcem</t>
  </si>
  <si>
    <t>z gwintem długości 35-55 mm</t>
  </si>
  <si>
    <t>samogwintujące</t>
  </si>
  <si>
    <t>śruby wyciągowe z gwintem wyciągowym o małym skoku, pozwalające na płynną redukcję kręgozmyku „in situ”</t>
  </si>
  <si>
    <t>średnica śrub 5-7 mm</t>
  </si>
  <si>
    <r>
      <t xml:space="preserve"> -  wieloosiowe łączniki śrub do pręta +/-18</t>
    </r>
    <r>
      <rPr>
        <vertAlign val="superscript"/>
        <sz val="9"/>
        <rFont val="Arial"/>
        <family val="2"/>
      </rPr>
      <t xml:space="preserve"> stopni</t>
    </r>
    <r>
      <rPr>
        <sz val="9"/>
        <rFont val="Arial"/>
        <family val="2"/>
      </rPr>
      <t>: boczne i przednie</t>
    </r>
  </si>
  <si>
    <t>- pręty długości 50-200 mm, średnicy 6 mm</t>
  </si>
  <si>
    <t xml:space="preserve">- opcjonalnie dostępne pręty przejściowe o różnej średnicy (3,5 mm/6 mm) pozwalające na połączenie z systemem śrub do tylnej stabilizacji w odcinku szyjnym kręgosłupa (tzw. przejścia szyjno-piersiowego). </t>
  </si>
  <si>
    <t>- blokowanie pręta do śruby od góry</t>
  </si>
  <si>
    <t>- stabilizatory poprzeczne z możliwością płynnej regulacji szerokości i kątowego ustawienia w stosunku do osi pręta.</t>
  </si>
  <si>
    <t>- instrumentarium umożliwiające:</t>
  </si>
  <si>
    <t>przeprowadzenie korekcji wzajemnego położenia kręgów (redukcja złamań, dystrakcja, kompresja, lordotyzacja)</t>
  </si>
  <si>
    <t>płynną redukcję kręgozmyku „in situ”</t>
  </si>
  <si>
    <t>- w instrumentarium narzędzia do gięcia i cięcia prętów w tym giętarki pręta” in situ”</t>
  </si>
  <si>
    <t>- w zestawie specjalne, długie klucze do repozycji i blokady stabilizacji</t>
  </si>
  <si>
    <t>- w zestawie narzędzia do kompresji i dystrakcji „in situ”</t>
  </si>
  <si>
    <t>- w zestawie narzędzia do usuwania implantów</t>
  </si>
  <si>
    <t>KLATKI MIĘDZYTRZONOWE WSUWANE TYPU TLIF  - materiał PEEK</t>
  </si>
  <si>
    <t>- implant wykonany z materiału typu PEEK, dostępny również w wersji tytanowej umożliwiającej narastanie tkanki kostnej na implant.</t>
  </si>
  <si>
    <t xml:space="preserve"> - bez elementów metalowych powodujących artefakty w CT i MRI, posiadające specjalne znaczniki radiologiczne</t>
  </si>
  <si>
    <t>Implant w kształcie nerki. Powierzchnia implantu ząbkowana, zapewniająca dobre zakotwiczenie i zapobiegająca jego migracji.  Z możliwością wypełnienia wiórami kostnymi.</t>
  </si>
  <si>
    <t>Implant odtwarzające kąt lordozy: 5°</t>
  </si>
  <si>
    <t>Implanty w co namniej 9 wysokościach od 7-17 mm pozwalające na odtworzenie normalnej wysokości dysku oraz co najmniej dwóch rozmiarach szerokość/długość 10x28 mm i 12x31 mm</t>
  </si>
  <si>
    <t>Instrumentarium dostosowane do wszczepiania implantów z dostępu transforaminalnego, obustronnie. W zestawie narzędzia umożliwiające usunięcie dysku i wytworzenie przestrzeni na implant, obustronne.</t>
  </si>
  <si>
    <t>W zestawie uchwyt, który jednocześnie służy do wprowadzania implantów próbnych (przymiarów) oraz implantów właściwych. Uchwyt zapewniający sztywne połączenie z implantem próbnym lub właściwym zapobiegającym jego przedwczesnej rotacji na narzędziu. Uchwyt wyposażony w pokrętło umożliwiające rotację implantu w żądanym momencie.</t>
  </si>
  <si>
    <t>W instrumentarium dystraktor, czarne, matowe, małoinwazyjne narzędzia do usuwania dysku, eliminujące oślepiające światło odbite od powierzchni metalowych. Instrumentarium wraz z implantami w kontenerze przeznaczonym do ich przechowywania i sterylizacji. Implanty posiadające trwałe oznaczenia</t>
  </si>
  <si>
    <t>System do stabilizacji złamania zęba obrotnika śrubą kompresyjną z dostępu przedniego - materiał tytan</t>
  </si>
  <si>
    <t>Komplet: 2 śruby kompresyjne</t>
  </si>
  <si>
    <t xml:space="preserve">Śruby kaniulowane (średnica wewnętrzna 1,3 mm), kompresyjne (z gwintem na przedniej części śruby długości 12 mm), samowwiercające. </t>
  </si>
  <si>
    <t>Śruby o średnicy gwintu Ø 3,5 mm, średnicy rdzenia Ø 2,4 mm, średnicy trzonu 2,5 mm.</t>
  </si>
  <si>
    <t>Średnica główki śruby 6,0 mm, z gniazdem heksagonalnym szerokości 2,5 mm pod śrubokręt.</t>
  </si>
  <si>
    <t>Długość śrub 36-50 mm (skok co 2 mm), dostępne w dwóch powtórzeniach</t>
  </si>
  <si>
    <t>W zestawie specjalna pęseta do podawania śrub. W zestawie kaniulowane: śrubokręt kątowy do śrub średnicy 3,5 mm z końcówką heksagonalną, prowadnica do drutów Kirschner’a oraz rozwiertak pod główkę śruby.</t>
  </si>
  <si>
    <t>Instrumentarium z miarką do drutów Kirschnera okreslającą długość potrzebnej śruby.</t>
  </si>
  <si>
    <t>W zestawie druty Kirschner’a średnicy Ø 1,25 mm, długości 200 mm (skorelowanej z miarką).</t>
  </si>
  <si>
    <t>W zestawie łyżka podważająca do kości przezierna na promienie RTG (szer. 30 mm, dł. 290 mm).</t>
  </si>
  <si>
    <t>Instrumentarium wraz z implantami w kontenerze ze stali nierdzewnej przeznaczonym do ich przechowywania i sterylizacji.</t>
  </si>
  <si>
    <t>SUBSTYTUT KOSTNY</t>
  </si>
  <si>
    <t xml:space="preserve">- nanokrystaliczny hydroksyapatyt w postaci granulek o cechach przypominający rozmiarem, kształtem i składem ludzką kość </t>
  </si>
  <si>
    <t xml:space="preserve">- biopolimerowy kolagen o otwartych włóknach będący nośnikiem </t>
  </si>
  <si>
    <t xml:space="preserve">- nanostrukturalne kryształy o dużej powierzchni pozwalają na lepsze przytwierdzanie się komórek osteoklastów i osteoblastów </t>
  </si>
  <si>
    <t xml:space="preserve">- połączenie nanokrystalicznego hydroksyapatytu i biopolimerowego kolagenu zbliżone do budowy ludzkiej kości dzięki czemu przebudowuje się  całkowicie w kość. </t>
  </si>
  <si>
    <t xml:space="preserve">- implant dostępny w pojemności minimum 2 cm3, </t>
  </si>
  <si>
    <t xml:space="preserve">- implant dostarczany w sterylnym opakowaniu – data ważności nie krótsza niż  12 miesięcy od chwili dostarczenia </t>
  </si>
  <si>
    <t>WCHŁANIALNY ŚRODEK HEMOSTATYCZNY – MATRYCA HEMOSTATYCZNA</t>
  </si>
  <si>
    <t>- objętość min. 5,5 ml</t>
  </si>
  <si>
    <t>- w formie płynnej z oczyszczonej żelatyny wieprzowej</t>
  </si>
  <si>
    <t>- w połączeniu z solą fizjologiczną tworzący matryce dla osadzania się trombocytów</t>
  </si>
  <si>
    <t>- w połączeniu z trombiną tworzący skrzep fibrynowy</t>
  </si>
  <si>
    <t>- czas przygotowania do 30 sek.</t>
  </si>
  <si>
    <t>- gotowość do użycia po przygotowaniu w ciągu 8 godzin</t>
  </si>
  <si>
    <t>- czas wchłaniania minimum 4 tyg.</t>
  </si>
  <si>
    <t>- w połączeniu z trombiną zatrzymanie krwawienia do 2 min.</t>
  </si>
  <si>
    <t>- możliwość użycia na „suche” i „mokre” pole operacyjne</t>
  </si>
  <si>
    <t>- możliwość użycia w procedurach endoskopowych</t>
  </si>
  <si>
    <t>- możliwość zastosowania różnych końcówek celem precyzyjnego zaaplikowania na krwawiące miejsce</t>
  </si>
  <si>
    <t>- posiadający zestaw do przygotowania liofilizowanego roztworu trombiny nie wymagającego przechowywania w lodówce</t>
  </si>
  <si>
    <t>- opcjonalnie jednorazowy aplikator endoskopowy długości minimum 30 cm</t>
  </si>
  <si>
    <t xml:space="preserve">- sterylnie pakowany </t>
  </si>
  <si>
    <t>System stabilizacji złamań kości krzyżowej z dostępu tylnego - materiał tytan</t>
  </si>
  <si>
    <t xml:space="preserve">System wykonany z tytanu. Profil nie większy niż 12 mm. </t>
  </si>
  <si>
    <t xml:space="preserve">Śruby dwubocznie otwarte (dostęp pręta z boku), blokowane od góry, dwukorowe, podwójnie gwintowane, samogwintujące z zaokrąglonym końcem. Dostępne w średnicach: 4.2, 5.2, 6.2, 7.0 oraz długościach 25-60mm, stopniowane co 5mm. System współpracujący z prętem 5mm i 6mm (długości prętów 200-500 mm). </t>
  </si>
  <si>
    <t xml:space="preserve">Łączniki poprzeczne z możliwością płynnej regulacji szerokości i kątowego ustawienia w stosunku do pręta. W systemie haki: pedikularne (z możliwością dodatkowego przymocowania śrubą do pedikulum) oraz haki laminarne. Haki dostępne w trzech różnych rozmiarach. Dostępne również haki wygięte bocznie (kątowe lewe/prawe) oraz haki z otwarciem przednim. </t>
  </si>
  <si>
    <t xml:space="preserve">W zestawie instrument pozwalający na przyciągnięcie śruby do pręta oraz wyciągnięcie jej ku górze. Instrumentarium powinno zawierać narzędzia umożliwiające przeprowadzenie korekcji wzajemnego położenia kręgów (zmiana kąta lordozy/kyfozy, dystrakcja, kompresja, korekcja globalna, korekcja segmentalna) oraz narzędzia umożliwiające doginanie pręta poza raną operacyjną i doginanie pręta „in situ”. </t>
  </si>
  <si>
    <t xml:space="preserve">Instrumentarium wraz z implantami musi znajdować się w kontenerze przeznaczonym do ich przechowywania i sterylizacji. </t>
  </si>
  <si>
    <t>System stabilizacji przednio-bocznej odc. Lędźwiowego i piersiowego kręgosłupa - materiał tytan</t>
  </si>
  <si>
    <t>komplet: 1 płyta, 4 śruby trzonowe, ilość kompletów: 15</t>
  </si>
  <si>
    <t>Stabilizacja tytanowa o układzie ramowym-teleskopowym.</t>
  </si>
  <si>
    <t>Płyty jedno i dwusegmentowe 29-86 mm (odległości między śrubami</t>
  </si>
  <si>
    <t>Możliwość płynnej kompresji/dystrakcji segmentu/ów kręgosłupa.</t>
  </si>
  <si>
    <t>Śruby trzonowe kaniulowane średnicy 7mm, długości 25-60mm.</t>
  </si>
  <si>
    <t>Śruby z podwójnym rdzeniem, podwójnym gwintem i zaokrąglonym końcem.</t>
  </si>
  <si>
    <t>Płyty niskoprofilowe – wysokość płyty ze śrubami nie przekraczająca 9mm. Blokada wszystkich śrub w płycie (z możliwością jej powtórzenia).</t>
  </si>
  <si>
    <t>Instrumentarium umożliwiające wykonanie stabilizacji endoskopowo</t>
  </si>
  <si>
    <t>W zestawie druty Kirschner’a do wprowadzania śrub kaniulowanych</t>
  </si>
  <si>
    <t>W zestawie celownik przezierny na promienie Rentgena, ułatwiający pozycjonowanie śrub przy tylnej ścianie. Instrumentarium pozwalające na płynne, precyzyjne regulowanie długości rozstawu teleskopowej płyty i jednoczesną jej blokadę.</t>
  </si>
  <si>
    <t>System do przezskórnego odtwarzania wysokości trzonów kręgowych odcinka piersiowego i lędźwiowego kręgosłupa  w złamaniach kompresyjnych.</t>
  </si>
  <si>
    <t xml:space="preserve">urządzenie wprowadzane do trzonu przezskórnie pod kontrolą ramienia C lub nawigacji </t>
  </si>
  <si>
    <t>narzędzia pozwalające w kontrolowany sposób „podnosić” złamaną blaszkę graniczną trzonu odtwarzając jego wysokość. Urządzenie wywierające siłę unoszącą blaszkę selektywnie w osi pionowej trzonu bez niszczenia kości gąbczastej w pozostałych płaszczyznach</t>
  </si>
  <si>
    <t>w zestawie narzędzia  wielokrotnego użytku pozwalające na pełną kontrolę na każdym etapie zabiegu. Po uzyskaniu zakładanych parametrów możliwość całkowitego usunięcia z trzonu.</t>
  </si>
  <si>
    <t xml:space="preserve">w zestawie wielorazowe  narzędzia  służące do odtwarzania wysokości trzonu, igła do nasady trzonu,  druty Kirschnera z ostrym lub tępym zakończeniem,  kaniulowane wiertło , kaniula robocza, podajnik cementu podajnik, tłokowy do wprowadzenia cementu  </t>
  </si>
  <si>
    <t>opcjonalnie dodatkowe elementy robocze - kaniule, wiertła, podajniki cementu</t>
  </si>
  <si>
    <t>w zestawie cement 20 cc o wysokiej lepkości widoczny dla promieni rentgenowskich zawierający 30 % BaSO4</t>
  </si>
  <si>
    <t>cement kostny o wysokiej gęstości wstępnie dozowany w sterylnym jednorazowym zamkniętym systemie mieszająco-podawczym; system całkowicie szczelny, bez szklanych elementów</t>
  </si>
  <si>
    <t>zintegrowany w jednym urządzeniu zestaw  miksująco- podawczy zawierający komponenty potrzebne do przygotowania cementu</t>
  </si>
  <si>
    <t>zestaw pozwalający na wielopoziomowe zaopatrzenie w zależności od  rodzaju urazu. Minimum 3 poziomy</t>
  </si>
  <si>
    <t>instrumentarium pozwalające na przeprowadzenie procedury</t>
  </si>
  <si>
    <t>instrumentarium w kontenerze przeznaczonym do  przechowywania i sterylizacji</t>
  </si>
  <si>
    <t xml:space="preserve">STABILIZACJA MIĘDZYWYROSTKOWA SZTYWNA </t>
  </si>
  <si>
    <t xml:space="preserve">- implant wykonany z materiału typu tytan </t>
  </si>
  <si>
    <t xml:space="preserve">- założenie implantu nie powoduje uszkodzenia więzadła tylnego wyrostków kolczystych </t>
  </si>
  <si>
    <t xml:space="preserve">- implant zbudowany z dwóch części zaopatrzonych w kolce do stabilizacji na wyrostkach międzykolcowych </t>
  </si>
  <si>
    <t xml:space="preserve">- rozmiar dostępny w różnych wysokościach od 8mm do 16mm, stopniowane co 2mm, wpływające na dystrakcje </t>
  </si>
  <si>
    <t xml:space="preserve">- założenie implantu poprzez zakleszczenie na sąsiednich wyrostkach dwóch blaszek z kolcami oraz zablokowanie śrubą </t>
  </si>
  <si>
    <t xml:space="preserve">- implanty dostarczane w sterylnym opakowaniu – data ważności nie krótsza niż 12 miesięcy od chwili dostarczenia </t>
  </si>
  <si>
    <t>- instrumentarium w kontenerze przeznaczonym do jego przechowywania i sterylizacji</t>
  </si>
  <si>
    <t>STABILIZACJA MIĘDZYWYROSTKOWA DYNAMICZNA</t>
  </si>
  <si>
    <t xml:space="preserve">- implant wykonany z materiału typu PEEK </t>
  </si>
  <si>
    <t xml:space="preserve">- dostęp jednostronny </t>
  </si>
  <si>
    <t xml:space="preserve">- implantacja za pomocą samo-rozprężenia, mechanizm klamrowy </t>
  </si>
  <si>
    <t xml:space="preserve">- implantacja nie wymaga dodatkowych mocowań </t>
  </si>
  <si>
    <t xml:space="preserve">- implant jednoelementowy bez dodatkowych elementów blokujących i zamykających podczas implantacji </t>
  </si>
  <si>
    <t xml:space="preserve">- implanty dostępne w dwóch rozmiarach szerokości: małym(12mm) i średnim(15mm) </t>
  </si>
  <si>
    <t xml:space="preserve">- każdy rozmiar dostępny w różnych wysokościach od 8mm do 16 mm, stopniowane co 2mm </t>
  </si>
  <si>
    <t>- budowa jednoelementowa z zawartym znacznikiem widocznym w badaniach RTG i MRI -implanty dostarczane w sterylnym opakowaniu – data ważności nie krótsza niż 12 miesięcy od chwili dostarczenia</t>
  </si>
  <si>
    <t xml:space="preserve">KLATKI MIĘDZYTRZONOWE WSUWANE TYPU PLIF 
</t>
  </si>
  <si>
    <t xml:space="preserve">- małoinwazyjne jednostronne lub obustronne podejście. </t>
  </si>
  <si>
    <t xml:space="preserve">- węższy przód w kształcie pocisku pozwala na wygodniejszą implantację, eliptyczny kształt. </t>
  </si>
  <si>
    <t xml:space="preserve">- karbowane powierzchnie górne i dolne zapobiegające migracji. </t>
  </si>
  <si>
    <t xml:space="preserve">- minimum trzy długości implantu 22mm, 26mm, 32mm. </t>
  </si>
  <si>
    <t xml:space="preserve">- minimum dziesięć wysokości implantu od 8mm do 17mm w skokach co 1mm. </t>
  </si>
  <si>
    <t xml:space="preserve">- tytanowe znaczniki widoczne w badaniach RTG i MRI. </t>
  </si>
  <si>
    <t xml:space="preserve">STABILIZACJA MIEDZYTRZONOWA SZYJNA 
</t>
  </si>
  <si>
    <t xml:space="preserve">- implant wykonany z nanokrystalicznego hydroxyapatytu. </t>
  </si>
  <si>
    <t xml:space="preserve">- implant posiadający minimum 6 stopni lordozy. </t>
  </si>
  <si>
    <t xml:space="preserve">-rozmiary implantu: </t>
  </si>
  <si>
    <t xml:space="preserve">głębokość 12m, 14,5mm </t>
  </si>
  <si>
    <t xml:space="preserve">szerokość 14mm, 17mm </t>
  </si>
  <si>
    <t xml:space="preserve">wysokość 5mm,6mm,7mm,9mm,11mm </t>
  </si>
  <si>
    <t xml:space="preserve">- powierzchnia implantów pokryta bruzdami, ułożonymi w specjalny sposób umożliwiający precyzyjne wprowadzenie implantu oraz zapobiega migracji </t>
  </si>
  <si>
    <t xml:space="preserve">- implant dostarczany w sterylnym opakowaniu, data ważności nie krótsza niż 12 miesięcy od chwili dostarczenia </t>
  </si>
  <si>
    <t xml:space="preserve">RUCHOMA PROTEZA DYSKU SZYJNEGO 
</t>
  </si>
  <si>
    <t xml:space="preserve">- umożliwia ruchy we wszystkich kierunkach </t>
  </si>
  <si>
    <t xml:space="preserve">- zewnętrzne powierzchnie pokryte hydroxyapatytem </t>
  </si>
  <si>
    <t xml:space="preserve">- implant mocowany za pomocą trzech tytanowych mechanizmów mocujących </t>
  </si>
  <si>
    <t xml:space="preserve">- implanty dostępne w głębokościach 12mm , 14,5mm, 17mm </t>
  </si>
  <si>
    <t xml:space="preserve">- implanty dostępne w szerokościach 14mm i 17mm </t>
  </si>
  <si>
    <t xml:space="preserve">- implanty dostępne w trzech rodzajach wysokości 5mm, 6mm, 7mm </t>
  </si>
  <si>
    <t>- implanty posiadające trwałe oznaczenia</t>
  </si>
  <si>
    <t>Trzpień rewizyjny wykonany ze stopu tytanu o nachyleniu 4* w kształcie stożkowym mocowany press-fitowo  w części diaphysialnej kanału kości udowej w  długościach 14 i 20cm., w przekrojach 14-1 dzieńmm. Część proksymalna wykonana ze stopu tytanowego pokryta porowatą okładziną tytanową i napylona hydroksyapatytem, w długościach 50-110mm ze zmiennym off-setem. Część proksymalna łączona z częścią dystalną za pomocą śruby.</t>
  </si>
  <si>
    <t>Instrumentarium wraz z implantami w kontenerze przeznaczonym do przechowywania i sterylizacji.</t>
  </si>
  <si>
    <t>dostarczyciel zobowiązuje się do przeprowadzenia bezpłatnego szkolenia personelu.</t>
  </si>
  <si>
    <t>implanty wraz z instrumentarium muszą posiadać aktualne świadectwo CE lub zgłoszenie do rejestru wyrobów medycznych</t>
  </si>
  <si>
    <r>
      <t xml:space="preserve">Komplet (zestaw na jeden poziom): 2x manometr sprężynowy, 1x komplet igieł trepanobiopsyjnych do nakłucia i wypełnienia trzonu (dwie kompletne igły na poziom), 2x 
cewnik wysokociśnieniowy ze stentem na balonie: 13x15mm, 15x17mm, 20x17mm, 1x cement kostny z mieszalnikiem.
</t>
    </r>
    <r>
      <rPr>
        <sz val="9"/>
        <color indexed="10"/>
        <rFont val="Arial"/>
        <family val="2"/>
      </rPr>
      <t xml:space="preserve">
 </t>
    </r>
    <r>
      <rPr>
        <sz val="9"/>
        <rFont val="Arial"/>
        <family val="2"/>
      </rPr>
      <t>Zestaw (podajnik oraz cement) sterylny, jednorazowy</t>
    </r>
  </si>
  <si>
    <t>komplety</t>
  </si>
  <si>
    <t xml:space="preserve">Cement kostny o podwyższonej biokompatybilości, dostarczany w specjalnym jednorazowym mieszalniku. Cement o podwyższonej lepkości (konsystencji plasteliny), gotowy do użycia natychmiast po zmieszaniu reagentów (bez okresu oczekiwania i fazy ciekłej).  , Czas podawania cementu conajmniej 20-30 minut od chwili zmieszania składników w temperaturze pokojowej, Podawanie cementu za pomocą układu pompy hydraulicznej z ciśnieniowym zaworem bezpieczeństwa, </t>
  </si>
  <si>
    <t>Komplet igieł zawierający: druty Kirschner’a, kaniule robocze, igły trepanobiopsyjne oraz elementy do wytworzenia przestrzeni na stent i cement kostny (dwie kompletne igły na poziom), Elastyczny i przezierny łącznik podajnika z igłą</t>
  </si>
  <si>
    <t>Manometr sprężynowy, sterylny, pozwalający na płynne zmiany ciśnienia – 2 szt.</t>
  </si>
  <si>
    <t>Cewnik wysokociśnieniowy ze stentem na balonie w co najmniej trzech rozmiarach - 13x15mm, 15x17mm, 20x17mm.</t>
  </si>
  <si>
    <t xml:space="preserve">Igły bocznie otwarte o średnicy 8G, i długości conajmniej 134mm. </t>
  </si>
  <si>
    <t>Strzykawki pozwalające na bezpieczne, kontrolowane podanie cementu.</t>
  </si>
  <si>
    <t xml:space="preserve">Rozdzielacz pozwalający na napełnienie jednocześnie 4 strzykawek oraz strzykawki testowej. </t>
  </si>
  <si>
    <t>Możliwość zastosowania igieł o różnych parametrach w czasie jednego zabiegu (2 lub 3 różne igły jednoczasowo), Igły przezierne dla promieni RTG pozwalające na kontrolę iniekcji cementu</t>
  </si>
  <si>
    <t>Cement nieprzezierny dla promieni RTG (kontrast – siarczan baru), Cement przechowywany w temperaturze pokojowej</t>
  </si>
  <si>
    <r>
      <t xml:space="preserve">Komplet: 2 igły transpedikularne, 1 igła biopsyjna, cement, wysokociśnieniowy zestaw do podawania
</t>
    </r>
    <r>
      <rPr>
        <sz val="9"/>
        <rFont val="Arial"/>
        <family val="2"/>
      </rPr>
      <t xml:space="preserve">
</t>
    </r>
  </si>
  <si>
    <t>Cement PMMA dwuskładnikowy min. 10 ml, Czas aplikacji cementu 8 – 10 min, Podwyższona gęstość i lepkość cementu natychmiast po rozmieszczeniu (bez okresu oczekiwania i fazy ciekłej) o konsystencji plasteliny, Cement nieprzezierny dla promieni RTG (kontrast – siarczan baru), Cement przechowywany w temperaturze pokojowej</t>
  </si>
  <si>
    <t>Zestaw do podawania cementu wyposażony w dwie igły transpedikularne 11G lub13 G w co najmniej dwóch długościach np.: 100 mm i 150 mm. Jedną igłę biopsyjną 15 G 100 mm, młotek, uchwyt do trzymania igły, podajnik pozwalający na kontrolę ilości podawanego cementu 0,3 ml przy jednym pełnym obrocie cyklu</t>
  </si>
  <si>
    <t>Podawanie cementu za pomocą układu pompy hydraulicznej z ciśnieniowym zaworem bezpieczeństwa</t>
  </si>
  <si>
    <t>Elastyczny i przezierny łącznik podajnika z igłą</t>
  </si>
  <si>
    <t>Zestaw (podajnik oraz cement) sterylny, jednorazowy</t>
  </si>
  <si>
    <t>Jednorazowy, sterylnie pakowany system do endoskopowej mikrodyscektomii oraz nulkeoplastyki.
System pozwala usunąć przepukliny dyskowe oraz jadra miażdżyste dysków na zasadzie elektrokoagulacji niskotemperaturowej (nie przekraczającej 33 st.Celsjusza na pierścieniu włóknistym i 40 st.Celsusza w jądrze miażdżystym).
System zawiera specjalne elektrody bipolarne, kompatybilne z urządzeniem do elektrokoagulacji, dającym możliwość wygenerowania częstotliwości od 1,7 do 4,0 MHz, co zapobiega wytworzeniu wysokiej temperatury otaczających tkanek oraz ich nekrozy.
Ponadto system zawiera jednorazowego użytku kaniule i dylatatory, kompatybilne w wyżej wymienionymi elektrodami bipolarnymi i endoskopem dającym możliwość podglądu usuwanego dysku oraz nagrywania i dokumentowania zabiegu. 
Możliwość mechanicznego usunięcia części dysku za pomocą kompatybilnego z urządzeniem "puncha" (szczypce wielokrotnego użytku).</t>
  </si>
  <si>
    <t>Dzierżawa kompletnego instrumentarium
 na 1 dobę</t>
  </si>
  <si>
    <t>doby</t>
  </si>
  <si>
    <t>Pręty prowadzące</t>
  </si>
  <si>
    <t>Stalowe płyty anatomiczne o grubości 2.5 mm do stabilizacji powierzchni czworobocznej miednicy: a) płyta nadgrzebieniowa 16-otworowa, prawa i lewa b) płyta podgrzebieniowa 14-otworowa mała i 16-otworowa duża, prawa i lewa. Możliwość wprowadzenia śruby w odchyleniu +/- 35°. System wyposażony w cztery ergonomiczne, przezierne retraktory wykonane z włókna węglowego. Możliwość doświetlenia pola operacyjnego poprzez zastosowanie źródła światła. Możliwość zamontowania ssaka operacyjnego do retraktora. Retraktory z możliwością umocowania do kości za pomocą grotowkrętów w celu uwidocznienia złamania bez konieczności podtrzymywania ich przez operatora.</t>
  </si>
  <si>
    <t>Stalowe płyty do stabilizacji złamań miednicy: a) proste o grubości 2.5 mm, ilość otworów od 2 do 20 b) łukowe o grubości 2.5 mm i promieniu 88 mm i 108 mm, ilość otworów od 4 do 20 c) płyty do zespolenia spojenia łonowego o grubości 3.2 mm i promieniu 75 mm,  4- i 6-otworowe.</t>
  </si>
  <si>
    <t>Stalowa śruba korowa ø 3.5 mm i ø 4.5 mm, dł. 14-110 mm (z możliwością założenia podkładki)</t>
  </si>
  <si>
    <t>Stalowa śruba gąbczasta ø 6.5 mm (dł. gwintu 16 mm, 32 mm lub pełny), dł. śruby 60-95 mm</t>
  </si>
  <si>
    <t>Tytanowe płytki anatomiczne do zespoleń złamań dalszej nasady kości strzałkowej. Grubość płytek w części trzonowej 2.0 mm, w części nasadowej 1.3 mm. Szerokość płytek w części trzonowej 10 mm, w części nasadowej 16 mm. Ilość otworów: od 3 do 12. Długość płytek: od 77 do 185 mm. Otwory niegwintowane do śrub o średnicy 3.5 mm korowych i blokowanych z nagwintowanymi głowami, które blokują się w płycie przez plastyczne wytworzenie gwintu w trakcie wkręcania, bez konieczności stosowania śrubokrętu dynamometrycznego. Możliwość ustawienia kąta wprowadzenia śruby blokowanej w zakresie +/- 15°</t>
  </si>
  <si>
    <t>Tytanowe płytki proste do zespoleń złamań trzonu kości strzałkowej. Ilość otworów: od 2 do 16. Długość płytek: od 28.5 do 204 mm. Otwory niegwintowane do śrub o średnicy 3.5 mm korowych i blokowanych z nagwintowanymi głowami, które blokują się w płycie przez plastyczne wytworzenie gwintu w trakcie wkręcania, bez konieczności stosowania śrubokrętu dynamometrycznego. Możliwość ustawienia kąta wprowadzenia śruby blokowanej w zakresie +/- 15°</t>
  </si>
  <si>
    <t>Śruba blokowana tytanowa ø 3.5 mm, T10, dł. 10-70 mm</t>
  </si>
  <si>
    <t>Śruba korowa tytanowa ø 3.5 mm, T10, dł. 10-70 mm</t>
  </si>
  <si>
    <t>frezy</t>
  </si>
  <si>
    <t>Gwarancja:</t>
  </si>
  <si>
    <t>Gwarancją objęte są wszystkie części napędu w okresie trwania dzierżawy, zamawiający wymaga również udostępnienia na czas dzierżawy kompletu końcówek wiertarskich</t>
  </si>
  <si>
    <t>Lp.</t>
  </si>
  <si>
    <t>Przedmiot</t>
  </si>
  <si>
    <t>Okres</t>
  </si>
  <si>
    <t>Informacje dotyczące dzierżawionego urządzenia</t>
  </si>
  <si>
    <t>Czynsz dzierżawny brutto za 1 miesiąc</t>
  </si>
  <si>
    <t>Czynsz dzierżawny brutto</t>
  </si>
  <si>
    <t>Nazwa urządzenia</t>
  </si>
  <si>
    <t>Typ</t>
  </si>
  <si>
    <t xml:space="preserve">Nr seryjny </t>
  </si>
  <si>
    <t>(można wypełnić przy zawieraniu umowy)</t>
  </si>
  <si>
    <t>Rok produkcji</t>
  </si>
  <si>
    <t>Akcesoria</t>
  </si>
  <si>
    <t>Wartość</t>
  </si>
  <si>
    <t>Moc oferowanego analizatora w watach [W]</t>
  </si>
  <si>
    <t>Założony czas pracy aparatu w godzinach [h]</t>
  </si>
  <si>
    <t>Przyjęty koszt 1 kWh [zł]</t>
  </si>
  <si>
    <t>Koszt zużycia energii elektrycznej</t>
  </si>
  <si>
    <t>Dzierżawa napędu elektryczny EG1</t>
  </si>
  <si>
    <t>miesięce</t>
  </si>
  <si>
    <t>Implant barkowy - płytka tytanowa połączona z samozaciskową, bezwęzłową pętlą polietylenową oraz guzikiem, do rekonstrukcji więzadła obojczykowo-barkowego. Śr. guzika do zamknięcia i dociśnięcia pętli - 10mm</t>
  </si>
  <si>
    <t>Implant do stawu skokowego - płytka tytanowa połączona z samozaciskową, bezwęzłową pętlą polietylenową oraz guzikiem, do rekonstrukcji więzozrostu piszczelowo- strzałkowego. Śr. guzika do zamknięcia i dociśnięcia pętli - 6,35mm</t>
  </si>
  <si>
    <t>Sito do rozwiertaków do pobierania gruzu kostnego z kanału śródszpikowego. Pakowane sterylnie, jednorazowe.</t>
  </si>
  <si>
    <t>System rozwiertaków śródszpikowych z możliwością płukania kanału oraz pobieraniem gruzu kostnego. Pakowane sterylnie, jednorazowe.</t>
  </si>
  <si>
    <t>Rozmiar</t>
  </si>
  <si>
    <t>Gwoździe RUSH'A zrobione ze stali o średnicy od 2,4 - 5,0 mm i długości od 50 - 300mm</t>
  </si>
  <si>
    <t xml:space="preserve">dł.20-300 mm, śred.2,4-5,0 mm
</t>
  </si>
  <si>
    <t>Druty KIRSCHNERA zrobione ze stali o średnicy od 0,8 - 3,0mm długości od 150 - 310mm o ostrzu ostro zakończonym (typ A)</t>
  </si>
  <si>
    <t>śred.0,8-30 mm, dł 150-310 mm</t>
  </si>
  <si>
    <t xml:space="preserve">Płytki wąskie, cienkie 2,5x11mm z otworami pod wkręty śr. 4,5mm, o długości od 2-18 otworów, wykonane ze stali </t>
  </si>
  <si>
    <t>wymiary 2,5x11mm                ilość otworów 2 - 18</t>
  </si>
  <si>
    <t xml:space="preserve">Płytki szerokie, grube 4,5x16mm z otworami pod wkręty śr. 4,5mm, o długości od 170-250mm, 10-otworowe wykonane ze stali </t>
  </si>
  <si>
    <t>wymiary 4,5x16mm                  długość 170-250mm</t>
  </si>
  <si>
    <t>Płytka wąska, grupa 4x11mm, z otworami pod wkręty 4,5mm/6,5mm, rozmiarów od 4-18 otworów, wykonana ze stali</t>
  </si>
  <si>
    <t>wymiary 4x11mm                           długośc 4-18 otworów</t>
  </si>
  <si>
    <t>Płytka szeroka, gruba średnicy 4,5x16mm z otworami pod wkręty 4,5/6,5mm, rozmiarów 4-18 otworów, wykonana ze stali</t>
  </si>
  <si>
    <t>wymiary 4,5x16mm                           długośc 4-18 otworów</t>
  </si>
  <si>
    <t>Płytka szeroka, cienka średnicy 2,5x16mm , z otworami pod wkręty 4,5mm, rozmiarów 4-18 otworów, wykonana ze stali</t>
  </si>
  <si>
    <t>wymiary 2,5x16mm                           długośc 4-18 otworów</t>
  </si>
  <si>
    <t>Płytka wąska, samodociskowa, gruba,  śr. 4x12mm, z otworami pod wkręty 4,5mm, wykonana ze stali, rozmiarów 4-18 otworów</t>
  </si>
  <si>
    <t>wymiary 4x12mm                           długośc 4-18 otworów</t>
  </si>
  <si>
    <t>Płytka wąska, samodociskowa, cienka,  śr. 2,5x11mm, z otworami pod wkręty 3,5mm, wykonana ze stali, rozmiarów 4-12 otworów</t>
  </si>
  <si>
    <t>wymiary 2,5x11mm                           długośc 4-12 otworów</t>
  </si>
  <si>
    <t>Płytka wąska, samodociskowa, cienka,  śr. 2,5x11mm, z otworami pod wkręty 4,0mm, wykonana ze stali, rozmiarów 4-12 otworów</t>
  </si>
  <si>
    <t>Płytka wąska, samodociskowa, gruba,  śr. 4x11mm, z otworami pod wkręty 4,5-6,5mm, wykonana ze stali, rozmiarów 5-16 otworów</t>
  </si>
  <si>
    <t>wymiary 4x11mm                           długośc 5-16 otworów</t>
  </si>
  <si>
    <t xml:space="preserve">Płytka drobna śr 1,5 x 7,5mm z otworami pod wkręty 2,7mm, wykonana ze stali, rozmiarów 2-12 otworów </t>
  </si>
  <si>
    <t>wymiary 1,5x7,5mm             długość 2-12 otworów</t>
  </si>
  <si>
    <t>Płytka drobna śr 1,5 x 7,5mm z otworami pod wkręty 3,5mm, wykonana ze stali, rozmiarów 2-12 otworów</t>
  </si>
  <si>
    <t>Płytka drobna, samodociskowa śr.2,5x8mm, pod wkręty 2,7mm, wykonana ze stali, rozmiarów 2-16 otworów</t>
  </si>
  <si>
    <t>wymiary 2,5x8mm             długość 2-16 otworów</t>
  </si>
  <si>
    <t>Płytka szeroka, samodociskowa, gruba śr. 4,5x16mm, pod wkręty 4,5/6,5mm, wykonana ze stali, rozmiarów 6-18 otworów</t>
  </si>
  <si>
    <t>wymiary 4,5x16mm             długość 6-18 otworów</t>
  </si>
  <si>
    <t>Płytka szeroka, samodociskowa, gruba śr.4,5x16mm, pod wkręty 4,5/6,5mm, wykonana ze stali, rozmiarów 6-16 otworów</t>
  </si>
  <si>
    <t>wymiary 4,5x16mm             długość 6-16 otworów</t>
  </si>
  <si>
    <t xml:space="preserve">Płytka 1/2 rurka śr 1x12mm, z otworami pod wkręty 4,5mm, wykonana ze stali dł.2-12 otworów </t>
  </si>
  <si>
    <t>wymiary 1x12mm             długość 2-12 otworów</t>
  </si>
  <si>
    <t xml:space="preserve">Płytka 1/3 rurka śr 1x10mm, z otworami pod wkręty 4,5mm, wykonana ze stali dł. 2-12 otworów </t>
  </si>
  <si>
    <t>wymiary 1x10mm             długość 2-12 otworów</t>
  </si>
  <si>
    <t xml:space="preserve">Płytka 1/3 rurka śr 1x9mm, z otworami pod wkręty 3,5/4,0mm, wykonana ze stali dł.2-12 otworów </t>
  </si>
  <si>
    <t>wymiary 1x9mm             długość 2-12 otworów</t>
  </si>
  <si>
    <t>Płytka 1/3 rurka śr 1x7mm, z otworami pod wkręty 2,7mm, wykonana ze stali dł. 3-12 otworów</t>
  </si>
  <si>
    <t>wymiary 1x7mm             długość 3-12 otworów</t>
  </si>
  <si>
    <t xml:space="preserve">Płytka wąska, kompresyjna z ograniczonym kontaktem, cienka śr. 4,4x12mm, z otworami pod wkręty 3,5mm, długości 4-12 otworów </t>
  </si>
  <si>
    <t xml:space="preserve">wymiary 4,4x12 mm                 długość 4-12 otworów </t>
  </si>
  <si>
    <t xml:space="preserve">Płytka wąska, kompresyjna z ograniczonym kontaktem, gruba śr.6x12mm, z otworami pod wkręty 4,5/6,5mm, długości 4-12 otworów, wykonana ze stali </t>
  </si>
  <si>
    <t xml:space="preserve">wymiary 6x12 mm                 długość 4-12 otworów </t>
  </si>
  <si>
    <t>Płytka szeroka, kompresyjna, gruba z ograniczonym kontaktem śr. 6,5x16mm z otworami pod wkręty 4,5/6,5mm, wykonana ze stali, długości 6-18 otworów</t>
  </si>
  <si>
    <t>wymiary 6,5x16 mm                 długość 6-18 otworów</t>
  </si>
  <si>
    <t xml:space="preserve">Płytka wąska, blokowana, kompresyjna, cienka średnicy 2,5x12mm z otworami pod wkręty 3,5mm, wykonana ze stali, długości 6-18 otworów </t>
  </si>
  <si>
    <t>wymiary 2,5x12 mm                 długość 6-18 otworów</t>
  </si>
  <si>
    <t>Płytka wąska kompresyjna, blokowana, z ograniczonym kontaktem cienka śr. 4,0x12mm z otworami pod wkręty 3,5/4,0mm, wykonana ze stali, długości 6-18 otworów</t>
  </si>
  <si>
    <t>wymiary 4,0x12 mm                 długość 6-18 otworów</t>
  </si>
  <si>
    <t>Płytka szeroka, gruba kompresyjna, blokowana, z ograniczonym kontaktem  śr.4,4x16mm z otworami pod wkręty 4,5/5,0mm, wykonana ze stali, długości 5-18 otworów</t>
  </si>
  <si>
    <t>wymiary 4,4x16 mm                 długość 5-18 otworów</t>
  </si>
  <si>
    <t>Wkręty do kości korowej samogwintujące średnicy 3,5x1,25mm o imbustowej głowie długości 8-120mm, wykonane ze stali</t>
  </si>
  <si>
    <t>dł 8-100 mm
śred. 3,5 x 1,25 mm</t>
  </si>
  <si>
    <t>Wkręty do kości korowej samogwintujące średnicy 3,5x1,25mm o krzyżowej głowie długości 8-120mm, wykonane ze stali</t>
  </si>
  <si>
    <t>dł 8-100 mm</t>
  </si>
  <si>
    <t>Wkręty do kości korowej samogwintujące średnicy 4,5x2,75mm o imbustowej głowie długości 12-130mm, wykonane ze stali</t>
  </si>
  <si>
    <t>śred. 4,5 x 1,25 mm                 długość 12-130mm</t>
  </si>
  <si>
    <t>Wkręty do kości korowej samogwintujące średnicy 4,5x2,75mm o krzyżowej głowie długości 12-130mm, wykonane ze stali</t>
  </si>
  <si>
    <t>Wkręty do kości gąbczastej samogwintujące średnicy 4,0x1,75mm o imbustowej głowie długości 10-70mm, wykonane ze stali</t>
  </si>
  <si>
    <t>średnica 4,0x1,75mm                 długość 10-70mm</t>
  </si>
  <si>
    <t>Wkręty do kości gąbczastej samogwintujące średnicy 4,0x1,75mm o krzyżowejj głowie długości 10-70mm, wykonane ze stali</t>
  </si>
  <si>
    <t>Wkręty do kości gąbczastej pełnogwintowane, samogwintujące średnicy 6,5x2,75mm o imbustowej głowie długości 25-140mm, wykonane ze stali</t>
  </si>
  <si>
    <t>średnica 6,5x2,75mm                       długość 25-140mm</t>
  </si>
  <si>
    <t>Wkręty do kości gąbczastej pełnogwintowane, samogwintujące średnicy 6,5x2,75mm o krzyżowej głowie długości 25-140mm, wykonane ze stali</t>
  </si>
  <si>
    <t>Wkręty do kości gąbczastej gwintowane na dł 16mm, samogwintujące średnicy 6,5x2,75mm o imbustowej głowie długości 25-140mm, wykonane ze stali</t>
  </si>
  <si>
    <t>Wkręty do kości gąbczastej gwintowane na dł 16mm, samogwintujące średnicy 6,5x2,75mm o krzyżowej głowie długości 25-140mm, wykonane ze stali</t>
  </si>
  <si>
    <t>Wkręty do kości gąbczastej gwintowane do połowy, samogwintujące średnicy 6,5x2,75mm o imbustowej głowie długości 30-150mm, wykonane ze stali</t>
  </si>
  <si>
    <t>średnica 6,5x2,75mm                       długość 30-150mm</t>
  </si>
  <si>
    <t>Wkręty do kości gąbczastej gwintowane do połowy, samogwintujące średnicy 6,5x2,75mm o krzyżowej głowie długości 30-150mm, wykonane ze stali</t>
  </si>
  <si>
    <t>Wkręty kostkowe samogwintujące śr. 4,5x1,75mm, o głowie imbustowej, długości 30-70mm, wykonane ze stali</t>
  </si>
  <si>
    <t>średnica 4,5x1,75mm                          długość 30-70mm</t>
  </si>
  <si>
    <t>Wkręty kostkowe samogwintujące śr. 4,5x1,75mm, o głowie krzyżowej, długości 30-70mm, wykonane ze stali</t>
  </si>
  <si>
    <t>Wkręty kaniulowane, samogwintujące śr. 4,5mm, częściowo gwintowane, długości od 12-90mm, o imbustowej głowie wykonane ze stali</t>
  </si>
  <si>
    <t>śr 4,5mm                                          długość 12-90mm</t>
  </si>
  <si>
    <t>Wkręty kaniulowane, samogwintujące śr. 7,0mm, częściowo gwintowane, długości od 40-130mm, o imbustowej głowie wykonane ze stali</t>
  </si>
  <si>
    <t>śr 7,0mm                                          długość 40-130mm</t>
  </si>
  <si>
    <t>Wkręty kaniulowane, samogwintujące śr. 5,0mm, częściowo gwintowane, długości od 25-70mm, o imbustowej głowie wykonane ze stali</t>
  </si>
  <si>
    <t>śr 5,0mm                                          długość 25-70mm</t>
  </si>
  <si>
    <t>Wkręty blokowane, samogwintujące śr. 2,4-5,00mm, długości 10-100mm, wykonane ze stali, o głowie imbustowej</t>
  </si>
  <si>
    <t>średnica 2,4-5,0mm                 długość 10-100mm</t>
  </si>
  <si>
    <t xml:space="preserve">Podkładki do wkrętów do kości korowej grubości od 1-15mm, śr. od 6,5-20mm i przekroju otworu wewnętrznego od 2,8-8,2mm, wykonane ze stali </t>
  </si>
  <si>
    <t>Prowadnica do zamiany płaszczy artroskopowych bez utraty dostępu do stawu kompatybilna z płaszczem artroskopowym dla optyki o średnicy 4mm.</t>
  </si>
  <si>
    <t xml:space="preserve">szt </t>
  </si>
  <si>
    <t xml:space="preserve">Haczyk artroskopowy z metalową rękojeścią, trzon 150 mm, końcówka 3,4 mm, z oznakowaniem co  5,0 mm </t>
  </si>
  <si>
    <t xml:space="preserve">Haczyk artroskopowy z metalową rękojeścią, trzon 150 mm, końcówka 5,4 mm, z oznakowaniem co  5,0 mm </t>
  </si>
  <si>
    <t>Narzędzia manulane, chwytak tkankowy, chwytak szwów prosty. Średnica sztancy 4,2 mm. Możliwość zaoferowania rękojeści standardowej lub w osi narzędzia typu Wishbone</t>
  </si>
  <si>
    <t>Narzędzie artroskopowe typu nożyczki, shaft prosty końcówka prosta bransze ząbkowane. Możliwość zaoferowania rękojeści standardowej lub w osi narzędzia typu Wishbone</t>
  </si>
  <si>
    <t>Narzędzie artroskopowe typu popychacz do węzłów oczko zamknięte</t>
  </si>
  <si>
    <t>Narzędzia manulane, przeszywacz tkankowy. Średnica sztancy 3,4 mm, trzon prosty.Końcówka zagięta do góry 45 stopni. Możliwość zaoferowania rękojeści standardowej lub w osi narzędzia typu Wishbone</t>
  </si>
  <si>
    <t>Narzędzia manulane, przeszywacz tkankowy. Średnica sztancy 3,4 mm, trzon prosty.Końcówka zagięta w prawo celem rotacyjnego przeszycia tkanki. Możliwość zaoferowania rękojeści standardowej lub w osi narzędzia typu Wishbone</t>
  </si>
  <si>
    <t>Narzędzia manulane, przeszywacz tkankowy. Średnica sztancy 3,4 mm, trzon prosty.Końcówka zagięta w lewo celem rotacyjnego przeszycia tkanki. Możliwość zaoferowania rękojeści standardowej lub w osi narzędzia typu Wishbone</t>
  </si>
  <si>
    <t>Raszpla artroskopowa prosta  do oddzielenia obrąbka</t>
  </si>
  <si>
    <t xml:space="preserve">Raszpla artroskopowa do panewki zagięta </t>
  </si>
  <si>
    <t>Obcinak szwów tnący wewnątrz stawu, prosty, szwy 2-0. Średnica sztancy 2,75mm. Blokada przed przypadkowym obcięciem nitki z bezpiecznym dystansem przed węzłem</t>
  </si>
  <si>
    <t xml:space="preserve">Narzędzie artroskopowe typu osteotom chrząstkowy </t>
  </si>
  <si>
    <t>Narzędzie manualne, Aligator grasper prosty . Trzon prosty. Średnica sztancy 3,4 mm. Możliwość zaoferowania rękojeści standardowej lub w osi narzędzia typu Wishbone</t>
  </si>
  <si>
    <t>Kaseta do sterylizacji narzędzi artroskopowych dedykowana do oferowanych narzędzi zarówno w wersj tradycyjnej oraz typu Wishbone</t>
  </si>
  <si>
    <t xml:space="preserve">Nakłuwacz do chrząstki na prostym podajniku zagięty pod kątem 60°. </t>
  </si>
  <si>
    <t xml:space="preserve">Nakłuwacz do chrząstki na prostym podajniku zagięty pod kątem 20°. </t>
  </si>
  <si>
    <t xml:space="preserve">Nakłuwacz do chrząstki na prostym podajniku zagięty pod kątem 40°. </t>
  </si>
  <si>
    <t>Narzędzie artroskopowe typu cureta jedna strona tnąca średnica tnąca 5,4mm, długość narzędzia 150mm</t>
  </si>
  <si>
    <t>Narzędzie artroskopowe typu przeszywacz tkanek Scorpion barkowy. Możliwość chwycenia tkanki oraz przeszycia załadowaną dowolną nitką lub taśmą oraz przeszycie tkanki za pomocą igły. Automatyczne przechwycenie nitki po przeszyciu. Zabezpieczenie przed przypadkowym przeszyciem, ładowany jednorazowymi sterylnymi igłami</t>
  </si>
  <si>
    <t>Jednorazowa sterylna igła do przeszywacza typu Scorpion barkowy.</t>
  </si>
  <si>
    <t xml:space="preserve">Elektroda do waporyzacji, kompatybilna z konsolą firmy STRYKER CROSSFIRE będącą na wyposażeniu Zamawiającego, średnica: 2.5/3.5/4.0mm. 
Elektrody z ręcznym sterowaniem, z 3 przyciskami, jednoczęściowe, z lub bez kanału ssącego, do wyboru z katalogu przez Zamawiającego
</t>
  </si>
  <si>
    <t>Implant Biokompozytowy lub PEEK do stabilizacji stożka rotatorów lub techniki InternalBrace  METODA BEZWĘZŁOWA, implant wkręcany o średnicy 4,75 lub 5,5mm z tytanowym lub PEEKowskim początkiem do mocowania przeszczepu i długości 24-25 mm. Założony na jednorazowy wkrętak ze znacznikiem pozwalającymi na pełną kontrolę i ocenę prawidłowego założenia implantu. Implant umożliwia śródoperacyjną możliwość kontroli napięcia przeszczepu. Implant wyposażony w dodatkowy mocny szew służący do doszycia tkanki zakotwiczony na kotwicy.</t>
  </si>
  <si>
    <t>Taśma niewchłanialna o grubości 2mm biało – czarna lub biało – niebieska wykonana z bardzo mocnego splotu zakończona z obydwu stron mocnym szwem chirurgicznym z nawoskowanymi końcówkami, dedykowana m.in. Do techniki InternalBrace.</t>
  </si>
  <si>
    <t>Jednorazowa kaniula artroskopowa, giętka z zastawką ułatwiająca wprowadzanie narzędzi i implantów podczas artroskopii. Kaniula posiadająca dwa kołnierze zapobiegające przesuwaniu się kaniuli do wewnątrz i na zewnątrz stawu, wyposażona w dystanser zdejmowany.  Średnice 6mm, 8mm, 10mm i długości od 2cm do 6 cm</t>
  </si>
  <si>
    <t>Jednorazowe kaniule do szycia łąkotki metodą outside-in, długości 15 cm składające
się z ergonomicznej rączki zakończonej stożkową igłą ze stali nierdzewnej, prostą
bądź zakrzywioną. Każda kaniula wyposażona jest w micro suture lasso w postaci pętli
nitinolowej do przechwytywania szwu podczas szycia łąkotki.</t>
  </si>
  <si>
    <t>Mocna nić ortopedyczna niewchłanialna typu FiberWire #2 w postaci pętli długości 50
cm z nałożoną na pętle prostą igłą długości 76mm z oczkiem do ponownego założenia
nici</t>
  </si>
  <si>
    <t>Membrana stosowana w leczeniu ubytków chrzęstnych oraz chrzęstno-kostnych, stanowiąca podłoże dla mezenchymalnych komórek macierzystych ludzkiego szpiku kostnego na bazie technologii HYAFF opartej na kwasie hialuronowym. Do głównych cech charakteryzujących membranę z kwasu hialuronowego zaliczają się:
1. pełna biozgodność podłoża; zastosowany w nim polimer to estrowa pochodna kwasu hialuronowego (jednego z głównych składników macierzy pozakomórkowej). Po spontanicznej degradacji z polimeru zostają uwolnione cząsteczki macierzyste, które dostarczają kwasu hialuronowego do obszaru transplantacji.
2. trójwymiarowa struktura: włókninowa siatka sprzyja adhezji komórek, dzięki czemu MSC mogą osiedlać się wewnątrz sztucznej, trójwymiarowej macierzy.
3. prosta aplikacja i posługiwanie się preparatem, również artroskopowo.
4. przeszczep jest elastyczny i miękki, przez co szybko przywiera do powierzchni, na którą został nałożony. W większości przypadków membrana nie wymaga dodatkowej fiksacji.</t>
  </si>
  <si>
    <r>
      <t>Wymiary membrany 2 x 2 cm, grubość 2 mm, średnica włókna 10 mikronów, gramatura 120 g/m</t>
    </r>
    <r>
      <rPr>
        <vertAlign val="superscript"/>
        <sz val="9"/>
        <rFont val="Arial"/>
        <family val="2"/>
      </rPr>
      <t>2</t>
    </r>
    <r>
      <rPr>
        <sz val="9"/>
        <rFont val="Arial"/>
        <family val="2"/>
      </rPr>
      <t>.</t>
    </r>
  </si>
  <si>
    <r>
      <t>Wymiary membrany 5 x 5 cm, grubość 2 mm, średnica włókna 10 mikronów, gramatura 120 g/m</t>
    </r>
    <r>
      <rPr>
        <vertAlign val="superscript"/>
        <sz val="9"/>
        <rFont val="Arial"/>
        <family val="2"/>
      </rPr>
      <t>2</t>
    </r>
    <r>
      <rPr>
        <sz val="9"/>
        <rFont val="Arial"/>
        <family val="2"/>
      </rPr>
      <t xml:space="preserve">.  </t>
    </r>
  </si>
  <si>
    <t>Materiał</t>
  </si>
  <si>
    <t>łuk udowy "mini +"</t>
  </si>
  <si>
    <t>aluminium</t>
  </si>
  <si>
    <t>łuk udowy 3/4</t>
  </si>
  <si>
    <t>łuk na stopę</t>
  </si>
  <si>
    <t>160x160</t>
  </si>
  <si>
    <t>180x160</t>
  </si>
  <si>
    <t>160x120</t>
  </si>
  <si>
    <t>180x120</t>
  </si>
  <si>
    <t>pierścień</t>
  </si>
  <si>
    <t>półpierścień</t>
  </si>
  <si>
    <t>tuleja dystansowa 20</t>
  </si>
  <si>
    <t>tuleja dystansowa 30</t>
  </si>
  <si>
    <t>tuleja dystansowa 40</t>
  </si>
  <si>
    <t>pierścień 5/8</t>
  </si>
  <si>
    <t>pierścień 3/8</t>
  </si>
  <si>
    <t>pręt gwintowany</t>
  </si>
  <si>
    <t>stal</t>
  </si>
  <si>
    <t>gwintowany pręt szczelinowy</t>
  </si>
  <si>
    <t>teleskop skokowy</t>
  </si>
  <si>
    <t>150 x4</t>
  </si>
  <si>
    <t>200 x4</t>
  </si>
  <si>
    <t>teleskop skokowy  "mini"</t>
  </si>
  <si>
    <t>45x4</t>
  </si>
  <si>
    <t>łącznik "męski"</t>
  </si>
  <si>
    <t>łącznik "meski"</t>
  </si>
  <si>
    <t>zawias "męski"</t>
  </si>
  <si>
    <t>złożony zawias męski/żeński</t>
  </si>
  <si>
    <t>łącznik "żeński"</t>
  </si>
  <si>
    <t>zawias "żeński"</t>
  </si>
  <si>
    <t>zawias 90</t>
  </si>
  <si>
    <t>krótka płytka łącząca</t>
  </si>
  <si>
    <t>skośny łącznik podporowy</t>
  </si>
  <si>
    <t>60x60</t>
  </si>
  <si>
    <t>30x30</t>
  </si>
  <si>
    <t xml:space="preserve">śruba uniwersalna </t>
  </si>
  <si>
    <t>20mm</t>
  </si>
  <si>
    <t>śruby</t>
  </si>
  <si>
    <t>podkładka szczelinowa</t>
  </si>
  <si>
    <t>podkładka</t>
  </si>
  <si>
    <t>nakrętka</t>
  </si>
  <si>
    <t>nakrętka wysoka</t>
  </si>
  <si>
    <t>klamra łącząca wiele drutów dla 6mm</t>
  </si>
  <si>
    <t>urzązenie do translacji i rotacji</t>
  </si>
  <si>
    <t>pin podtrzymująsy drut do 6mm</t>
  </si>
  <si>
    <t>kostka  6mm</t>
  </si>
  <si>
    <t>1otwór</t>
  </si>
  <si>
    <t>kostka 6mm</t>
  </si>
  <si>
    <t>2 otwory</t>
  </si>
  <si>
    <t>kostkar 6mm</t>
  </si>
  <si>
    <t>3 otwory</t>
  </si>
  <si>
    <t>4 otwory</t>
  </si>
  <si>
    <t>5 otwory</t>
  </si>
  <si>
    <t>jednozatrzaskowa klamra mocujaca do 6mm</t>
  </si>
  <si>
    <t>zatrzask sferyczny</t>
  </si>
  <si>
    <r>
      <t xml:space="preserve">System do rekonstrukcji więzadła przedniego oparty na fiksacji korówkowej za pomocą  podłużnej płytki.  Płytka </t>
    </r>
    <r>
      <rPr>
        <sz val="9"/>
        <rFont val="Arial"/>
        <family val="2"/>
      </rPr>
      <t xml:space="preserve">z  2 otworami wykonana ze stopu tytanu o kształcie prostokąta z zaokrąglonymi bokami o dł 12mm stale połączona z pętlą z nici niewchłanialnej  dł. min 50mm pozwalającą na zawieszenie przeszczepu w kanale udowym bądź piszczelowym oraz z nici do przeciągnięcia implantu na zewnętrzną korówkę. Pętlą do podciągnięcia przeszczepu z możliwością zmniejszania  długości pętli za pomocą lejców – fiksacja przeszczepu w kanale. Możliwość podciągnięcia  przeszczepu w lini ciągniętego przeszczepu lub przeciwnie do  ciągniętego przeszczepu
Implant w wersji sterylnej pakowany pojedynczo.
</t>
    </r>
  </si>
  <si>
    <r>
      <t>System do rekonstrukcji więzadła przedniego ACL i tylnego PCL  oparty na  śrubach Biokompozytowych.  Implant zbudowany w 30 % z dwufosforanu wapnia i w 70% z PLDLA</t>
    </r>
    <r>
      <rPr>
        <sz val="9"/>
        <rFont val="Arial"/>
        <family val="2"/>
      </rPr>
      <t xml:space="preserve">. Śruba o konikalnym kształcie ułatwiającym wprowadznie z miękkim gwintem na całej długości. Implanty w rozmiarach od 6-10mm dł.23mm, 8-12mm dł. 28mm oraz 9-12mm dł. 35mm. W celu łatwiejszego i precyzyjniejszego wprowadzania gniazdo śruby stożkowe sześcioramienne
Implant w wersji sterylnej pakowany pojedyńczo.
Lub
</t>
    </r>
    <r>
      <rPr>
        <b/>
        <sz val="9"/>
        <rFont val="Arial"/>
        <family val="2"/>
      </rPr>
      <t>System do rekonstrukcji więzadła przedniego ACL i tylnego PCL  oparty na  śrubach PEEKowych.  Implant zbudowany z materiału PEEK-Optima.</t>
    </r>
    <r>
      <rPr>
        <sz val="9"/>
        <rFont val="Arial"/>
        <family val="2"/>
      </rPr>
      <t xml:space="preserve"> Śruba o konikalnym kształcie ułatwiającym wprowadzenie z miękkim gwintem na całej długości. Implanty w rozmiarach od 6-10mm dł.23mm, 7-12mm dł. 28mm  oraz 9-12mm dł .35mm.. W celu łatwiejszego i precyzyjniejszego wprowadzania gniazdo śruby stożkowe gwiazdkowe.  Implant w wersji sterylnej pakowany pojedynczo.
</t>
    </r>
  </si>
  <si>
    <r>
      <t>Implant Biokompozytowy zbudowany w 30 % z dwufosforanu wapnia i w 70% z PLDLA  -śruba do techniki retro</t>
    </r>
    <r>
      <rPr>
        <sz val="9"/>
        <rFont val="Arial"/>
        <family val="2"/>
      </rPr>
      <t xml:space="preserve"> do mocowania na piszczeli i na udzie o średnicy od 7mm do 10 mm I długości 20mm. 
Implant w wersji sterylnej pakowany pojedynczo.
</t>
    </r>
  </si>
  <si>
    <r>
      <t>Drut wiercący</t>
    </r>
    <r>
      <rPr>
        <sz val="9"/>
        <rFont val="Arial"/>
        <family val="2"/>
      </rPr>
      <t xml:space="preserve"> z okiem i miarką co 5mm , zakończony ostrym grotem. Sterylny</t>
    </r>
  </si>
  <si>
    <r>
      <t>Drut celowniczy</t>
    </r>
    <r>
      <rPr>
        <sz val="9"/>
        <rFont val="Arial"/>
        <family val="2"/>
      </rPr>
      <t xml:space="preserve"> do śrub interferencyjnych biowchłanialnych. Sterylny. </t>
    </r>
  </si>
  <si>
    <r>
      <t>Drut wiercący</t>
    </r>
    <r>
      <rPr>
        <sz val="9"/>
        <rFont val="Arial"/>
        <family val="2"/>
      </rPr>
      <t xml:space="preserve"> piszczelowy 2,4x310. Sterylny</t>
    </r>
  </si>
  <si>
    <t>Zestaw do szycia łękotki all-inside
Zestaw do szycia łąkotki, prowadnica pistoletowa z dwiema igłami zakończonymi bloczkami z materiału niewchłanianego PEEK, bloczki połączone specjalistyczną nicią do zabiegów ortopedycznych. Prowadnica wygięta o 15 st. W górę z systemem do określania miary głębokości wkłucia igieł. Sterylny.</t>
  </si>
  <si>
    <r>
      <t>System do rekonstrukcji więzadła przedniego ACL i tylnego PCL  oparty na  śrubach tytanowych.  Implant zbudowany z tytanu.</t>
    </r>
    <r>
      <rPr>
        <sz val="9"/>
        <rFont val="Arial"/>
        <family val="2"/>
      </rPr>
      <t xml:space="preserve"> Śruba o konikalnym kształcie ułatwiającym wprowadznie, dostępna w wersji z miekkim gwintem na całej długości. Implanty w rozmiarach od 6-10mm dł. 20-35mm Dostępna wersja z jednorazową kaniulą ułątwiającą wprowadzenie implantu. Implant w wersji sterylnej pakowany pojedyńczo.
</t>
    </r>
  </si>
  <si>
    <r>
      <t xml:space="preserve">Szwy dedykowane do obszycia przeszczepu. </t>
    </r>
    <r>
      <rPr>
        <sz val="9"/>
        <rFont val="Arial"/>
        <family val="2"/>
      </rPr>
      <t>Szew ciągły ze wzmocnionej plecionki ortopedycznej z prostą igłą. Pakowany sterylnie w pojedyncze pakiety w pudełkach zbiorczych po 12sztuk.</t>
    </r>
  </si>
  <si>
    <t xml:space="preserve">Guziki do mocowania przeszczepu
Różne kształty </t>
  </si>
  <si>
    <t xml:space="preserve">Guzik Rewizyjny </t>
  </si>
  <si>
    <t>Pętla pusta do zabiegów rekonstrukcji ACL</t>
  </si>
  <si>
    <r>
      <t>Specjalistyczny szew do zabiegów ortopedycznych,</t>
    </r>
    <r>
      <rPr>
        <sz val="9"/>
        <rFont val="Arial"/>
        <family val="2"/>
      </rPr>
      <t xml:space="preserve"> wzmacniany włóknami poliamidowymi.  </t>
    </r>
  </si>
  <si>
    <r>
      <rPr>
        <b/>
        <u val="single"/>
        <sz val="9"/>
        <color indexed="8"/>
        <rFont val="Arial"/>
        <family val="2"/>
      </rPr>
      <t>Płyta do kości obojczyka</t>
    </r>
    <r>
      <rPr>
        <sz val="9"/>
        <color indexed="8"/>
        <rFont val="Arial"/>
        <family val="2"/>
      </rPr>
      <t>,  płyta anatomiczna hakowa, płyta anatomiczna do dalszej nasady, płyta anatomiczna do trzonu od strony przednio-górnej, płyta anatomiczna do dalszej nasady od strony przednio-górnej. W części trzonowej otwory dwufunkcyjne kompresyjno blokujące umożliwiające wprowadzenie śruby blokowanej lub korowej w zależności od potrzeb operatora. Fiksacja śruby blokowanej za pomocą klucza dynamometrycznego 1,5Nm. Materiał tytan</t>
    </r>
  </si>
  <si>
    <t>Śruba blokowana  samogwintująca ⌀ 2.4mm, średnica głowy śruby ⌀ 3.5mm. Długość śruby L= 6mm-20mm z przeskokiem co 1mm, długości 20mm-30mm z przeskokiem co 2mm Gniazdo torx T8. Materiał tytan</t>
  </si>
  <si>
    <t>Śruba blokowana  samogwintująca ⌀ 3,5mm, średnica głowy śruby ⌀ 4.8mm. Długość śruby L= 10mm-60mm z przeskokiem co 2mm, L=60mm-75mm z przeskokiem co 5mm. Gniazdo sześciokątne ⌀2.5mm. Materiał tytan</t>
  </si>
  <si>
    <t>Śruba korowa samogwintująca ⌀3.5mm, średnica głowy śruby ⌀6.0mm. Długość śruby L= 8mm-40mm z przeskokiem co 2mm, L=40mm-75mm z przeskokiem co 5mm. Gniazdo sześciokątne ⌀ 2.5mm. Materiał tytan</t>
  </si>
  <si>
    <r>
      <rPr>
        <b/>
        <u val="single"/>
        <sz val="9"/>
        <color indexed="8"/>
        <rFont val="Arial"/>
        <family val="2"/>
      </rPr>
      <t>Płyta anatomiczna do bliższej nasady kości ramienne</t>
    </r>
    <r>
      <rPr>
        <b/>
        <sz val="9"/>
        <color indexed="8"/>
        <rFont val="Arial"/>
        <family val="2"/>
      </rPr>
      <t>j</t>
    </r>
    <r>
      <rPr>
        <sz val="9"/>
        <color indexed="8"/>
        <rFont val="Arial"/>
        <family val="2"/>
      </rPr>
      <t>, ilość otworów w trzonie płyty 3-13 z przeskokiem co 1. Długości płyt 95mm-235mm z przeskokiem co 14mm. Grubość płyty 4.2mm, szerokość 12mm. W części trzonowej otwory dwufunkcyjne kompresyjno blokujące umożliwiające wprowadzenie śruby blokowanej lub korowej w zależności od potrzeb operatora. Fiksacja śruby blokowanej za pomocą klucza dynamometrycznego 1,5Nm. W zestawie celownik zewnętrzny do techniki MIPO. Materiał Tytan</t>
    </r>
  </si>
  <si>
    <r>
      <rPr>
        <b/>
        <u val="single"/>
        <sz val="9"/>
        <color indexed="8"/>
        <rFont val="Arial"/>
        <family val="2"/>
      </rPr>
      <t>Płyty do dalszej nasady kości ramiennej</t>
    </r>
    <r>
      <rPr>
        <sz val="9"/>
        <color indexed="8"/>
        <rFont val="Arial"/>
        <family val="2"/>
      </rPr>
      <t xml:space="preserve"> zakładane od strony bocznej ilość otworów 3-9 przeskok co 1, długość L=76mm-154mm, płyta zakładana od strony przyśrodkowej ilość otworów 3-9 przeskok co 1, długość L=89mm-167mm, płyta pod kłykciowa ilość otworów 4-10 przeskok co 3 długoość L=104mm-188mm. Płyta do bliższej nasady kości łokciowej ilość otworów 3-8 przeskok co 1 długość L=53mm-119mm. W części trzonowej otwory dwufunkcyjne kompresyjno blokujące umożliwiające wprowadzenie śruby blokowanej lub korowej w zależności od potrzeb operatora. Fiksacja śruby blokowanej za pomocą klucza dynamometrycznego 1,5Nm. </t>
    </r>
  </si>
  <si>
    <r>
      <rPr>
        <b/>
        <u val="single"/>
        <sz val="9"/>
        <color indexed="8"/>
        <rFont val="Arial"/>
        <family val="2"/>
      </rPr>
      <t xml:space="preserve">Płyta anatomiczna do dalszej nasady kości promieniowej, </t>
    </r>
    <r>
      <rPr>
        <sz val="9"/>
        <color indexed="8"/>
        <rFont val="Arial"/>
        <family val="2"/>
      </rPr>
      <t>prawa/lewa. W nasadzie płyty 6-7 otworów  zmiennokątowych o zakresie 30°. Nasady płyt w 3 rozmiarach szerokości 20mm,22mm,25.5mm, grubość płyt 2.4mm . W części trzonowej   2-5 szt.  otworów dwufunkcyjnych kompresyjno blokujących, umożliwiające wprowadzenie śruby blokowanej lub korowej w zależności od potrzeb operatora. Fiksacja śruby blokowanej za pomocą klucza dynamometrycznego</t>
    </r>
  </si>
  <si>
    <t>Śruba blokowana zmiennokątowa, samogwintująca ⌀ 2.4mm, średnica głowy śruby ⌀ 3.4mm. Długość śruby L= 8mm-30mm z przeskokiem co 2mm. Gniazdo torx T8. Śruba blokowana stałokątowa, samogwintująca ⌀ 2.4mm, średnica głowy śruby ⌀ 3.5mm. Długość śruby L= 6mm-20mm z przeskokiem co 1mm i L= 22mm - 30 mm z przeskokiem 2 mm. Gniazdo torx T8. Materiał tytan</t>
  </si>
  <si>
    <t>Śruba korowa samogwintująca ⌀2.7mm, średnica głowy śruby ⌀5.0mm. Długość śruby L= 6mm-20mm z przeskokiem co 1mm, L=22mm-30mm z przeskokiem co 2mm. Gniazdo torx T8. Materiał tytan</t>
  </si>
  <si>
    <r>
      <rPr>
        <b/>
        <u val="single"/>
        <sz val="9"/>
        <color indexed="8"/>
        <rFont val="Arial"/>
        <family val="2"/>
      </rPr>
      <t>Płyta anatomiczna do dalszej nasady kości udowe</t>
    </r>
    <r>
      <rPr>
        <sz val="9"/>
        <color indexed="8"/>
        <rFont val="Arial"/>
        <family val="2"/>
      </rPr>
      <t>j, prawa/lewa, ilość otworów w trzonie płyty 5-13 z przeskokiem co 1. Długości płyt 162mm-322m z przeskokiem co 20mm. Grubość płyty 5.6mm, szerokość 16.1mm. W części trzonowej otwory dwufunkcyjne kompresyjno blokujące umożliwiające wprowadzenie śruby blokowanej lub korowej w zależności od potrzeb operatora. Fiksacja śruby blokowanej za pomocą klucza dynamometrycznego 4,0Nm. W zestawie celownik zewnętrzny do techniki MIPO. Materiał stop tytanu</t>
    </r>
  </si>
  <si>
    <t>Śruba blokowana  samogwintująca ⌀ 5.0mm, średnica głowy śruby ⌀ 6.5mm. Długość śruby L= 16mm-48mm z przeskokiem co 2 mm i 50mm-90mm z przeskokiem co 5 mm . Gniazdo sześciokątne ⌀3.5mm. Materiał stop tytanu</t>
  </si>
  <si>
    <t>Śruba korowa  samogwintująca ⌀ 4,5mm, średnica głowy śruby ⌀ 8.0mm. Długość śruby L= 18mm-72mm  z przeskokiem co 2 mm oraz L=72mm-76mm z przeskokiem co 4 mm. Gniazdo sześciokątne ⌀3.5mm. Materiał stop tytanu</t>
  </si>
  <si>
    <r>
      <rPr>
        <b/>
        <u val="single"/>
        <sz val="9"/>
        <color indexed="8"/>
        <rFont val="Arial"/>
        <family val="2"/>
      </rPr>
      <t>Płyta do bliższej nasady kości piszczelowej,</t>
    </r>
    <r>
      <rPr>
        <sz val="9"/>
        <color indexed="8"/>
        <rFont val="Arial"/>
        <family val="2"/>
      </rPr>
      <t xml:space="preserve"> prawa/lewa. Płyta boczna o grubości ⌀4.0mm, ilość otworów w trzonie 5-17, długość L= 80mm-229mm, płyta przyśrodkowa o grubości ⌀4.0mm, ilość otworów w trzonie 4-8, długość L= 60mm-108mm, płyta tylna o grubości ⌀ 3.0mm ilość otworów w trzonie 3-7, długość 77mm-125mm.Fiksacja śruby blokowanej za pomocą dynamometru 1,5Nm. Fiksacja śruby blokowanej za pomocą klucza dynamometrycznego 1,5Nm. W zestawie celownik zewnętrzny do techniki MIPO. Materiał stop tytanu</t>
    </r>
  </si>
  <si>
    <r>
      <rPr>
        <b/>
        <u val="single"/>
        <sz val="9"/>
        <color indexed="8"/>
        <rFont val="Arial"/>
        <family val="2"/>
      </rPr>
      <t>Płyta do dalszej nasady kości piszczelowej,</t>
    </r>
    <r>
      <rPr>
        <sz val="9"/>
        <color indexed="8"/>
        <rFont val="Arial"/>
        <family val="2"/>
      </rPr>
      <t xml:space="preserve"> prawa/lewa. Płyta boczna o grubości ⌀ 4.0mm, ilość otworów 3-13 z przeskokiem co 1, długość płyty L= 70mm-230mm z przeskokiem 16mm. Płyta przyśrodkowa o grubości ⌀ 3.5mm, ilość otworów 3-13 z przeskokiem co 1, długość płyty L= 114mm-274mm z przeskokiem 16mm. W części trzonowej otwory dwufunkcyjne kompresyjno blokujące umożliwiające wprowadzenie śruby blokowanej lub korowej w zależności od potrzeb operatora. Fiksacja śruby blokowanej za pomocą klucza dynamometrycznego. W zestawie celownik zewnętrzny do techniki MIPO. Materiał stop tytanu</t>
    </r>
  </si>
  <si>
    <r>
      <rPr>
        <b/>
        <u val="single"/>
        <sz val="9"/>
        <rFont val="Arial"/>
        <family val="2"/>
      </rPr>
      <t>Płyta anatomiczna do dalszej nasady kości strzałkowej</t>
    </r>
    <r>
      <rPr>
        <sz val="9"/>
        <rFont val="Arial"/>
        <family val="2"/>
      </rPr>
      <t xml:space="preserve"> tylno boczna  dostępna prawa/lewa. W trzonie płyty 3-8 otworów z przeskokiem co 1.Długość płyt od L-77- do L- 142mm z przeskokiem co 13mm.Grubość płyty 2,3 szerokość 9,3mm.W części trzonowej otwory dwufunkcyjne kompresyjno blokujące umożliwiające wprowadzenie śruby blokowanej lub korowej o średnicy fi 3,5mm. W zależności od potrzeb operatora, w części proksymalnej otwory na śruby blokowane o średnicy fi 2,4mm. Fiksacja śruby blokowanej za pomocą klucza dynamometrycznego 1,5Nm oraz 0,8Nm. 
Płyta anatomiczna do dalszej nasady kości strzałkowej, dostępna prawa/lewa, ilość otworów w trzonie płyty 2 do 9 z przeskokiem co 1mm.I długości płyty od L-68mm.,do L- 152mm z przeskokiem co 12mm.Grubość płyty 3.1mm,szerokość 10,4mm.Wczęści trzonowej otwory dwufunkcyjne kompresyjno blokujące umożliwiające wprowadzenie śruby blokowanej lub korowej w zależności od potrzeb operatora.Fiksacja śruby blokowanej za pomocą klucza dynamometrycznego 1,5Nm.</t>
    </r>
  </si>
  <si>
    <t>Śruba blokowana samogwintująca o średnicy fi 3,5mm. ,średnica głowy 
śruby fi 4,8mm.,Długość śruby od L-10mm. do L-60mm.z przeskokiem co 2mm,
i Długości od L- 60mm do L-75mm. Z przeskokiem co 5mm.Gniazdo sześciokątne o średnicy fi 2,5mm</t>
  </si>
  <si>
    <t>Śruba korowa samogwintująca o średnicy fi 3,5mm. Średnicy głowy śruby fi 6,0mm.Długości śruby od L- 8mm. do L-40mm.z przeskokiem co 2mm. I długości od L-40 do L-75mm.z przeskokiem co 5mm.Gniazdo sześciokątne o średnicy fi 2,5mm.</t>
  </si>
  <si>
    <t>śruba blokowana samogwintująca o średnicy 2,4mm. ,średnica głowy śruby fi 3,5mm. Długość śruby od L-6mm.,do L-20mm.z przeskokiem co 1mm. I L-22mm do L-30mm.z przeskokiem co 2mm. Gniazdo torxT8.</t>
  </si>
  <si>
    <r>
      <rPr>
        <b/>
        <u val="single"/>
        <sz val="9"/>
        <color indexed="8"/>
        <rFont val="Arial"/>
        <family val="2"/>
      </rPr>
      <t>Płyty rekonstrukcyjne</t>
    </r>
    <r>
      <rPr>
        <sz val="9"/>
        <color indexed="8"/>
        <rFont val="Arial"/>
        <family val="2"/>
      </rPr>
      <t xml:space="preserve"> grubość 3.2 mm, szerokość 11.2 mm o długościach L= 62mm-192mm z przeskokiem co 13mm. Otwory w płycie dwufunkcyjne kompresyjno blokujące pod śruby korowe oraz blokowane.</t>
    </r>
  </si>
  <si>
    <r>
      <rPr>
        <b/>
        <u val="single"/>
        <sz val="9"/>
        <color indexed="8"/>
        <rFont val="Arial"/>
        <family val="2"/>
      </rPr>
      <t>Płyta anatomiczna do kości piętowej</t>
    </r>
    <r>
      <rPr>
        <sz val="9"/>
        <color indexed="8"/>
        <rFont val="Arial"/>
        <family val="2"/>
      </rPr>
      <t>, prawa/lewa, grubość ⌀ 2.0mm. Materiał tytan</t>
    </r>
  </si>
  <si>
    <r>
      <rPr>
        <b/>
        <u val="single"/>
        <sz val="9"/>
        <color indexed="8"/>
        <rFont val="Arial"/>
        <family val="2"/>
      </rPr>
      <t>Płyta rekonstrukcyjna do złamań miednicy</t>
    </r>
    <r>
      <rPr>
        <sz val="9"/>
        <color indexed="8"/>
        <rFont val="Arial"/>
        <family val="2"/>
      </rPr>
      <t xml:space="preserve">. Kształt płyty koralikowy, otwory pod śruby korowe ⌀ 3.5mm. Grubość płyty: 3.1 mm, szerokość: 10 mm. Długosć płyty: 46 - 166 mm z przeskokiem co 12 mm. Ilość otworów: 4 -14 z przeskokiem co 1.  Materiał: Tytan </t>
    </r>
  </si>
  <si>
    <r>
      <rPr>
        <b/>
        <u val="single"/>
        <sz val="9"/>
        <color indexed="8"/>
        <rFont val="Arial"/>
        <family val="2"/>
      </rPr>
      <t>Płyta jednostronna biodrowo-łonowa</t>
    </r>
    <r>
      <rPr>
        <sz val="9"/>
        <color indexed="8"/>
        <rFont val="Arial"/>
        <family val="2"/>
      </rPr>
      <t xml:space="preserve">, prawa /lewa. Kształt płyty koralikowy, otwory pod śruby korowe ⌀ 3.5mm. Grubość płyty: 3.1 mm, szerokość: 10 mm. Długosć płyty: 63 - 111 mm z przeskokiem co 24 mm. Ilość otworów: 6 - 10 z przeskokiem co 2.  Materiał: Tytan </t>
    </r>
  </si>
  <si>
    <t xml:space="preserve">Płyta dociskowa, 2 otworowa, otwory pod śruby korowe ⌀ 3.5mm.  Materiał: Tytan </t>
  </si>
  <si>
    <r>
      <rPr>
        <b/>
        <u val="single"/>
        <sz val="9"/>
        <color indexed="8"/>
        <rFont val="Arial"/>
        <family val="2"/>
      </rPr>
      <t>Płyta rekonstrukcyjna</t>
    </r>
    <r>
      <rPr>
        <sz val="9"/>
        <color indexed="8"/>
        <rFont val="Arial"/>
        <family val="2"/>
      </rPr>
      <t xml:space="preserve">, otwory pod śruby korowe i blokowane ⌀ 3.5mm. Grubość płyty: 3.1 mm, szerokość: 10 mm. Długość płyty: 46 - 166 mm z przeskokiem co 12 mm. Ilość otworów: 4 - 14 z przeskokiem co 1.  Materiał: Tytan </t>
    </r>
  </si>
  <si>
    <r>
      <rPr>
        <b/>
        <u val="single"/>
        <sz val="9"/>
        <color indexed="8"/>
        <rFont val="Arial"/>
        <family val="2"/>
      </rPr>
      <t>Płyta rekonstrukcyjna do złamań miednicy</t>
    </r>
    <r>
      <rPr>
        <sz val="9"/>
        <color indexed="8"/>
        <rFont val="Arial"/>
        <family val="2"/>
      </rPr>
      <t xml:space="preserve">. Kształt płyty koralikowy, otwory pod śruby blokowane ⌀ 3.5mm. Grubość płyty: 3.1 mm, szerokość: 10 mm. Długość płyty: 46 - 166 mm z przeskokiem co 12 mm. Ilość otworów: 4 -14 z przeskokiem co 1.  Materiał: Tytan </t>
    </r>
  </si>
  <si>
    <r>
      <rPr>
        <b/>
        <u val="single"/>
        <sz val="9"/>
        <color indexed="8"/>
        <rFont val="Arial"/>
        <family val="2"/>
      </rPr>
      <t>Płyta na tylną ścianę</t>
    </r>
    <r>
      <rPr>
        <sz val="9"/>
        <color indexed="8"/>
        <rFont val="Arial"/>
        <family val="2"/>
      </rPr>
      <t xml:space="preserve">, praw/lewa. Kształt płyty segmentowy, otwory pod śruby korowe ⌀ 3.5mm. Grubość płyty: 3.1 mm, szerokość: 10 mm. Długosć płyty: 71 - 119 mm z przeskokiem co 24 mm. Ilość otworów: 7 - 11 z przeskokiem co 2.  Materiał: Tytan </t>
    </r>
  </si>
  <si>
    <r>
      <rPr>
        <b/>
        <u val="single"/>
        <sz val="9"/>
        <color indexed="8"/>
        <rFont val="Arial"/>
        <family val="2"/>
      </rPr>
      <t>Płyta na tylną kolumne</t>
    </r>
    <r>
      <rPr>
        <sz val="9"/>
        <color indexed="8"/>
        <rFont val="Arial"/>
        <family val="2"/>
      </rPr>
      <t xml:space="preserve">, praw/lewa. Kształt płyty segmentowy - zespolony dwukolumnowy, otwory pod śruby korowe ⌀ 3.5mm. Grubość płyty: 3.1 mm, szerokość: 10 mm. Długość płyty: 72 - 120 mm z przeskokiem co 24 mm. Ilość otworów: 6 - 10 z przeskokiem co 2.  Materiał: Tytan </t>
    </r>
  </si>
  <si>
    <r>
      <rPr>
        <b/>
        <u val="single"/>
        <sz val="9"/>
        <color indexed="8"/>
        <rFont val="Arial"/>
        <family val="2"/>
      </rPr>
      <t>Płyta na spojenie,</t>
    </r>
    <r>
      <rPr>
        <sz val="9"/>
        <color indexed="8"/>
        <rFont val="Arial"/>
        <family val="2"/>
      </rPr>
      <t xml:space="preserve"> cztero-otworowa. Otwory pod śruby korowe ⌀ 3.5mm. Grubość płyty: 3.1 mm, szerokość: 10 mm. Długość płyty: 52 -  58 mm z przeskokiem co 3 mm.  Materiał: Tytan</t>
    </r>
  </si>
  <si>
    <r>
      <rPr>
        <b/>
        <u val="single"/>
        <sz val="9"/>
        <color indexed="8"/>
        <rFont val="Arial"/>
        <family val="2"/>
      </rPr>
      <t>Płyta anatomiczna miednicy</t>
    </r>
    <r>
      <rPr>
        <sz val="9"/>
        <color indexed="8"/>
        <rFont val="Arial"/>
        <family val="2"/>
      </rPr>
      <t>, prawa/lewa. Kształt płyty koralikowo-segmentowy, otwory pod śruby korowe ⌀ 3.5mm. Grubość płyty: 3.1 mm, szerokość: 10 mm. Długość płyty: 48, 90,122 mm. Ilość otworów: 4 -12 z przeskokiem co 4.  Materiał: Tytan</t>
    </r>
  </si>
  <si>
    <r>
      <rPr>
        <b/>
        <u val="single"/>
        <sz val="9"/>
        <color indexed="8"/>
        <rFont val="Arial"/>
        <family val="2"/>
      </rPr>
      <t xml:space="preserve">Płyta do zespolenia kresy </t>
    </r>
    <r>
      <rPr>
        <sz val="9"/>
        <color indexed="8"/>
        <rFont val="Arial"/>
        <family val="2"/>
      </rPr>
      <t>prawa/lewa. Kształt płyty koralikowo-segmentowy, otwory pod śruby korowe ⌀ 3.5mm. Grubość płyty: 3.1 mm, szerokość: 10 mm. Długość płyty: 48 i70 mm. Ilość otworów: 4 i 6.  Materiał: Tytan</t>
    </r>
  </si>
  <si>
    <t xml:space="preserve">Płyta do zespolenia krzyżowo-biodrowego.Otwory pod śruby blokowane ⌀ 5.0mm. Grubość płyty: 4.0 mm, szerokość: 14.0 mm. Długość płyty: 138 - 158 mm z przeskokiem co 10 mm. Ilość otworów: 6.  Materiał: Tytan </t>
  </si>
  <si>
    <r>
      <rPr>
        <b/>
        <u val="single"/>
        <sz val="9"/>
        <color indexed="8"/>
        <rFont val="Arial"/>
        <family val="2"/>
      </rPr>
      <t>Płyta na przednią część zespolenia krzyżowo-biodrowego</t>
    </r>
    <r>
      <rPr>
        <sz val="9"/>
        <color indexed="8"/>
        <rFont val="Arial"/>
        <family val="2"/>
      </rPr>
      <t xml:space="preserve">, prawa/lewa. Kształt płyty koralikowo-segmentowy zakończony krzyżowo, otwory pod śruby korowe ⌀ 3.5mm. Grubość płyty: 3.1 mm, szerokość: 10 mm. Długość płyty: 78 mm. Ilość otworów:4.  Materiał: Tytan  </t>
    </r>
  </si>
  <si>
    <r>
      <rPr>
        <b/>
        <u val="single"/>
        <sz val="9"/>
        <color indexed="8"/>
        <rFont val="Arial"/>
        <family val="2"/>
      </rPr>
      <t>Płyta na przednią powieżchnię czworoboczna</t>
    </r>
    <r>
      <rPr>
        <sz val="9"/>
        <color indexed="8"/>
        <rFont val="Arial"/>
        <family val="2"/>
      </rPr>
      <t xml:space="preserve">.  Kształt płyty koralikowo-segmentowyzakończony krzyżowo, otwory pod śruby korowe ⌀ 3.5mm. Grubość płyty: 1.5 mm, szerokość: 10 mm. Ilość otworów:1.  Materiał: Tytan  </t>
    </r>
  </si>
  <si>
    <r>
      <rPr>
        <b/>
        <u val="single"/>
        <sz val="9"/>
        <color indexed="8"/>
        <rFont val="Arial"/>
        <family val="2"/>
      </rPr>
      <t>Płyta na tylną powieżchnię czworoboczna</t>
    </r>
    <r>
      <rPr>
        <sz val="9"/>
        <color indexed="8"/>
        <rFont val="Arial"/>
        <family val="2"/>
      </rPr>
      <t xml:space="preserve">.  Kształt płyty koralikowo-segmentowyzakończony krzyżowo, otwory pod śruby korowe ⌀ 3.5mm. Grubość płyty: 1.5 mm, szerokość: 10 mm. Ilość otworów:3.Długość płyty: 33 mm  Materiał: Tytan  </t>
    </r>
  </si>
  <si>
    <t>Śruba gąbczasta ⌀ 4.0 mm, z częściowym gwintem. Głowa śruby: ⌀ 6.0 mm.Gniazdo hexagonalne. Długość: 18-60 mm z przeskokiem co 1,2 i 5mm mm. Materiał: stop tytanu</t>
  </si>
  <si>
    <t xml:space="preserve">Zestaw szewny przeznaczony do szycia
zerwanych ścięgien techniką Tsuge’a. Zestaw zawiera pętlę
30 cm z plecionego poliestru w połączeniu z igłą trokarową.
Użycie zestawu umożliwia łatwą i szybką
naprawę zerwanych ścięgien                                       Charakterystyka produktu:
Struktura Pleciony
Kolor Zielony
Skład chemiczny Poliester
Powleczenie Polietylen / octan winylu
Materiał Syntetyczny
Rozmiary USP 4/0 i USP 3/0
Absorpcja Niewchłanialny
Sterylizacja Promienie Gamma                                                             Grubość szwu: 3.0, 4.0                                                                     Igła: 18"                                                                                              Długość: 30 cm        Pakowane po 24 szt                                              </t>
  </si>
  <si>
    <t>poliester</t>
  </si>
  <si>
    <t xml:space="preserve">opakowania </t>
  </si>
  <si>
    <t xml:space="preserve">Szew monofilamentowy o braku kapilarności i gładkiej
powierzchni.
Zestaw zawiera:
 1 igłę 3/8 koła odwrotnie tnącą lub prostą w połączeniu
ze szwem 
 2 klipsy mocujące (czerwony i żółty)                                                             Charakterystyka produktu:
Struktura Monofilament
Kolor Niebieski
Skład chemiczny Polipropylen
Powleczenie Niepowlekany
Materiał Syntetyczny
Rozmiary USP 4/0 - USP 2/0
Absorpcja Niewchłanialny
Sterylizacja Tlenek etylenu                                                                                         Rozmiary igieł 3/8 koła - 16 - 24 (5 rozmiarów)                                                            Rozmiary igieł prostych - 51-60 (2 rozmiary)                                                                Grubość nici: 2.0, 3.0. 4.0                                                     Pakowane po 12 saszetek </t>
  </si>
  <si>
    <t>polipropylen</t>
  </si>
  <si>
    <t>opakowania</t>
  </si>
  <si>
    <t>Preparaty substytutów kostnych:</t>
  </si>
  <si>
    <t xml:space="preserve">Naturalny substytut kości o strukturze podobnej do ludzkiej kości gąbczastej, do wypełniania ubytków kostnych lub przerw w układzie szkieletowym; wchłanialna, osteokondukcyjna macierz kostna, składająca się z cienkiej warstwy hydroksyapatytu o grubości 2-10 mikronów na rdzeniu z węglanu wapnia w znacznym stopniu wchłanialna w ciągu około 6-18 miesięcy. Wzajemnie połączone pory (o wielkości 280-770 mikronów) zapewniają ciągłe szlaki wrastania kości.  Można go łatwo łączyć z autogenicznymi lub allogenicznymi przeszczepami kostnymi. Ampułkostrzykawki - małe granulki  w strzykawkach, 5 szt. po 0,8ml </t>
  </si>
  <si>
    <t>substytut kości - granulki 10ml
- ceramiczny materiał hydroksyapatytowy
- połączone makro- i mikropory o wielkości od 100 do 1500 µm
- 45-85% objętości i gęstość od 0,4 do 1,6 g/cm3
- otrzymywany w dwuetapowym procesie wysokotemperaturowym:
• 1. piroliza w temperaturze ponad 900°C
• 2. spiekanie w temperaturze ponad 1200°C
- średnica granulek 2,8-5,6mm</t>
  </si>
  <si>
    <t>substytut kości
- syntetyczny,osteokondukcyjny
- na bazie 40% fosforanu wapnia i 60% hydroksyapatytu
- w postaci granulek 2-4mm średnicy
- wielkość makroporów 300-600 µm
- wielkość mikroporów &lt;10 µm
- porowatość 60-70%
- opakowanie 16ml</t>
  </si>
  <si>
    <t>substytut kości - granulki 50ml
- ceramiczny materiał hydroksyapatytowy
- połączone makro- i mikropory o wielkości od 100 do 1500 µm
- 45-85% objętości i gęstość od 0,4 do 1,6 g/cm3
- otrzymywany w dwuetapowym procesie wysokotemperaturowym:
• 1. piroliza w temperaturze ponad 900°C
• 2. spiekanie w temperaturze ponad 1200°C
- średnica granulek 2,8-5,6mm</t>
  </si>
  <si>
    <t>Syntetyczny, osteokondukcyjny, biodegradowalny substytut kości, składający się z 83,5% z hydroksyapatytu nanostrukturalnego w postaci pasty oraz w 16,5% z granulek o wielkości 0,5-1,0 mm. Granulki składają się z hydroksyapatytu i beta-fosforanu trójwapniowego. Połączenie 60% hydroksyapatytu, który ulega powolnemu wchłanianiu, i 40% beta-fosforanu trójwapniowego pozwala uzyskać w pełni jednorodny skład z dwiema różnymi fazami aktywnymi dwóch różnych minerałów. Pakowane w opakowaniach 1,0 ml</t>
  </si>
  <si>
    <t>Syntetyczny, osteokondukcyjny, biodegradowalny substytut kości, składający się z 83,5% z hydroksyapatytu nanostrukturalnego w postaci pasty oraz w 16,5% z granulek o wielkości 0,5-1,0 mm. Granulki składają się z hydroksyapatytu i beta-fosforanu trójwapniowego. Połączenie 60% hydroksyapatytu, który ulega powolnemu wchłanianiu, i 40% beta-fosforanu trójwapniowego pozwala uzyskać w pełni jednorodny skład z dwiema różnymi fazami aktywnymi dwóch różnych minerałów. Pakowane w opakowaniach 2,5 ml</t>
  </si>
  <si>
    <t>Syntetyczny, osteokondukcyjny, biodegradowalny substytut kości, składający się z 83,5% z hydroksyapatytu nanostrukturalnego w postaci pasty oraz w 16,5% z granulek o wielkości 0,5-1,0 mm. Granulki składają się z hydroksyapatytu i beta-fosforanu trójwapniowego. Połączenie 60% hydroksyapatytu, który ulega powolnemu wchłanianiu, i 40% beta-fosforanu trójwapniowego pozwala uzyskać w pełni jednorodny skład z dwiema różnymi fazami aktywnymi dwóch różnych minerałów. Pakowane w opakowaniach 5,0 ml</t>
  </si>
  <si>
    <t xml:space="preserve">Naturalny substytut kości o strukturze podobnej do ludzkiej kości gąbczastej, do wypełniania ubytków kostnych lub przerw w układzie szkieletowym; wchłanialna, osteokondukcyjna macierz kostna, składająca się z cienkiej warstwy hydroksyapatytu o grubości 2-10 mikronów na rdzeniu z węglanu wapnia w znacznym stopniu wchłanialna w ciągu około 6-18 miesięcy. Wzajemnie połączone pory (o wielkości 280-770 mikronów) zapewniają ciągłe szlaki wrastania kości. Pakowane w opakowaniach 5 ml </t>
  </si>
  <si>
    <t xml:space="preserve">Naturalny substytut kości o strukturze podobnej do ludzkiej kości gąbczastej, do wypełniania ubytków kostnych lub przerw w układzie szkieletowym; wchłanialna, osteokondukcyjna macierz kostna, składająca się z cienkiej warstwy hydroksyapatytu o grubości 2-10 mikronów na rdzeniu z węglanu wapnia w znacznym stopniu wchłanialna w ciągu około 6-18 miesięcy. Wzajemnie połączone pory (o wielkości 280-770 mikronów) zapewniają ciągłe szlaki wrastania kości. Pakowane w opakowaniach 10 ml </t>
  </si>
  <si>
    <t xml:space="preserve">Naturalny substytut kości o strukturze podobnej do ludzkiej kości gąbczastej, do wypełniania ubytków kostnych lub przerw w układzie szkieletowym; wchłanialna, osteokondukcyjna macierz kostna, składająca się z cienkiej warstwy hydroksyapatytu o grubości 2-10 mikronów na rdzeniu z węglanu wapnia w znacznym stopniu wchłanialna w ciągu około 6-18 miesięcy. Wzajemnie połączone pory (o wielkości 280-770 mikronów) zapewniają ciągłe szlaki wrastania kości. Pakowane w opakowaniach 15 ml </t>
  </si>
  <si>
    <t xml:space="preserve">Naturalny substytut kości o strukturze podobnej do ludzkiej kości gąbczastej, do wypełniania ubytków kostnych lub przerw w układzie szkieletowym; wchłanialna, osteokondukcyjna macierz kostna, składająca się z cienkiej warstwy hydroksyapatytu o grubości 2-10 mikronów na rdzeniu z węglanu wapnia w znacznym stopniu wchłanialna w ciągu około 6-18 miesięcy. Wzajemnie połączone pory (o wielkości 280-770 mikronów) zapewniają ciągłe szlaki wrastania kości. Pakowane w opakowaniach 20 ml </t>
  </si>
  <si>
    <t xml:space="preserve">Naturalny substytut kości o strukturze podobnej do ludzkiej kości gąbczastej, do wypełniania ubytków kostnych lub przerw w układzie szkieletowym; wchłanialna, osteokondukcyjna macierz kostna, składająca się z cienkiej warstwy hydroksyapatytu o grubości 2-10 mikronów na rdzeniu z węglanu wapnia w znacznym stopniu wchłanialna w ciągu około 6-18 miesięcy. Wzajemnie połączone pory (o wielkości 280-770 mikronów) zapewniają ciągłe szlaki wrastania kości. Pakowane w opakowaniach 30 ml </t>
  </si>
  <si>
    <t>Osteokondukcyjny, biodegradowalny substytut kości, zbudowany z hydroksyapatytu. Produkt sterylny, gotowy do użycia, o strukturze wewnętrznętrznej wzajemnie połączonych makro- i mikroporów o wielkości od 100 do 1500 pm, umożliwia wzrost nowo utworzonej kości w całym implancie. Ostatecznie prowadzi to do stabilnej integracji implantu z tkanką kostną, porowatość 45-85%, objętość i gęstość od 0,4 do 1,6 g/cm3, co odpowiada wartościom właściwym dla kości naturalnej. Pakowane w postaci bloczka 5,5x5,5x10mm</t>
  </si>
  <si>
    <t xml:space="preserve">Grot Steinmanna – wykonany ze stali śr 4,0mm,4,5mm, 5,0mm dł 80-310mm </t>
  </si>
  <si>
    <t>sztuk</t>
  </si>
  <si>
    <t>Grotowkręt Steinmanna – wykonany ze stali śr 3,00mm, 4,0mm, 4,5mm,5,0mm w długościach 150-310mm</t>
  </si>
  <si>
    <t xml:space="preserve">Grotowkręt Schanza – wykonany ze stali śr 2,5mm, 3,0mm,4,0mm,4,5mm,5,0mm,6,0mm, 7,0mm dł 40-300mm </t>
  </si>
  <si>
    <t>Zakup implantów będzie się odbywał partiami od producenta wg zamówień składanych do działu zaopatrzenia przez osoby upoważnione. Zamawiający nie wymaga tworzenia magazynu komisowego</t>
  </si>
  <si>
    <t>Endoprotezy czasowe ścięgien typu Huntera wykonane z kauczuku silikonowego, w przekroju kształt owalny, dostępne w 4 rozmiarach: 2,5;3,5;4,5;6,0mm, długość 260mm, pakowane jednostkowo, sterylizowane tlenkiem etylenu</t>
  </si>
  <si>
    <t>Endoprotezy stawów śródręczno – paliczkowych i międzypaliczkowych, implanty sylikonowe z materiału biologicznie nieczynnego o anatomicznym kształcie w rozmiarach 10,20,30,40.50. Spoczynkowe ustawienie protezy zapewniające funkcjonalne ustawienie 30 stopni zgięcia.</t>
  </si>
  <si>
    <t>część 7</t>
  </si>
  <si>
    <t>część 8</t>
  </si>
  <si>
    <t>część 9</t>
  </si>
  <si>
    <t>część 10</t>
  </si>
  <si>
    <t>część 11</t>
  </si>
  <si>
    <t>część 12</t>
  </si>
  <si>
    <t>część 13</t>
  </si>
  <si>
    <t>część 14</t>
  </si>
  <si>
    <t>część 15</t>
  </si>
  <si>
    <t>część 16</t>
  </si>
  <si>
    <t>część 17</t>
  </si>
  <si>
    <t>część 18</t>
  </si>
  <si>
    <t>część 19</t>
  </si>
  <si>
    <t>część 20</t>
  </si>
  <si>
    <t>część 21</t>
  </si>
  <si>
    <t>część 22</t>
  </si>
  <si>
    <t>część 23</t>
  </si>
  <si>
    <t>część 24</t>
  </si>
  <si>
    <t>część 25</t>
  </si>
  <si>
    <t>część 26</t>
  </si>
  <si>
    <t>część 27</t>
  </si>
  <si>
    <t>część 28</t>
  </si>
  <si>
    <t>część 29</t>
  </si>
  <si>
    <t>część 30</t>
  </si>
  <si>
    <t>część 31</t>
  </si>
  <si>
    <t>część 32</t>
  </si>
  <si>
    <t>część 33</t>
  </si>
  <si>
    <t>część 34</t>
  </si>
  <si>
    <t>9.</t>
  </si>
  <si>
    <t>Oferowane wyroby są nowe, nie używane, wyprodukowane nie wcześniej niż 2 lata przed datą dostawy – dotyczy to również instrumentarium jak i innego specjalnego wyposażenia, w zakresie części, w których jest ono wymagane.  Minimalny termin ważności zaoferowanego asortymentu wynosi 12 miesięcy od dnia jego dostawy.</t>
  </si>
  <si>
    <t>Oświadczamy, że oferowane przez nas wyroby medyczne są dopuszczone do obrotu i używania na terenie Polski na zasadach określonych w ustawie o wyrobach medycznych. Jednocześnie oświadczamy, że na każdorazowe wezwanie Zamawiającego przedstawimy dokumenty dopuszczające do obrotu i używania na terenie Polski.</t>
  </si>
  <si>
    <t xml:space="preserve">
 W ramach realizacji umowy wykonawca zobowiązany będzie do utworzenia magazynu, w którym znajdować się będą przynajmniej 2 szt. substytutów każdego rodzaju i objętości. Uzupełnianie magazynu musi nastąpić nie dłużej niż 1 dzień od czasu wysłania faxem zapotrzebowania do firmy (jedynie w przypadku faksów wysyłanych w dni wolne od pracy termin dostawy może przesunąć się na 1 dzień liczone od pierwszego dnia roboczego) . Zamawiający zastrzega sobie, na etapie badania i oceny ofert, możliwość wezwania wykonawcy do zaprezentowania wszystkich oferowanych implantów. </t>
  </si>
  <si>
    <t xml:space="preserve"> Zamawiany produkt musi znajdować się w bazie endoprotez akceptowanej przez NFZ.
Zamawiający wymaga udostępnienia na czas trwania umowy  kompletu instrumentarium do oferowanych produktów. Ewentualny koszt udostępnienia instrumentarium musi być ujęty w cenie oferowanych produktów (nie może stanowić dodatkowej pozycji cenowej w Formularzu oferty, ani w Opisie przedmiotu zamówienia). Ewentualny koszt wymiany uszkodzonych elementów instrumentarium musi być ujęty w cenie oferowanych produktów (nie może stanowić dodatkowej pozycji cenowej w formularzu oferty ani w Opisie przedmiotu zamówienia). Dodatkowo Zamawiający wymaga specjalistycznego przeszkolenia przynajmniej 4 osób z personelu (koszt szkolenia musi być ujęty w cenie oferowanych produktów). W ramach realizacji umowy wykonawca zobowiązany będzie do dostarczenia instrumentarium i kompletu implantów w czasie nie dłuższym od 24 godzin od złożenia zamówienia (jedynie w przypadku zamówień wysyłanych w dni wolne od pracy termin dostawy może przesunąć się na 1 dzień liczone od pierwszego dnia roboczego). Zamawiający zastrzega sobie, na etapie badania i oceny ofert, możliwość wezwania wykonawcy do zaprezentowania wszystkich oferowanych implantów. </t>
  </si>
  <si>
    <t xml:space="preserve">Elastyczne protezy jądra miażdżystego: Sterylnie pakowany zestaw zawierać musi igłę kręgosłupową 18G oraz 3 sztuki implantów na bazie akrylowych kopolimerów multiblokowych bez dodatku alkoholu, umieszczonych w specjalnym podajniku przykręcanym do igły kręgosłupowej.
Implant w postaci elastycznego ciała stałego, który po zaimplantowaniu w dysku samoczynnie, kilkukrotnie zwiększa swoją objętość poprzez absorbcję wody, podnosząc przestrzeń międzykręgową.
Implantacja protezy metodą transforaminalną.
Implanty dostępne w trzech rozmiarach 25, 30, 35 mm
</t>
  </si>
  <si>
    <t>Miękka uniwersalna kotwica z igłami, wykonana z plecionki poliestrowej, dwie wzmocnione nici #2,  na sterylnym podajniku. Średnica 2,9 mm, krótki podajnik, opakowanie 1szt.</t>
  </si>
  <si>
    <t>wiertło</t>
  </si>
  <si>
    <t xml:space="preserve">Miękka uniwersalna kotwica z igłami, wykonana z plecionki poliestrowej #1,  na sterylnym podajniku. Średnica 1,4mm, krótki podajnik
</t>
  </si>
  <si>
    <t>celownik wielorazowy</t>
  </si>
  <si>
    <t xml:space="preserve"> wiertło 1,4mm krótkie wielorazowe</t>
  </si>
  <si>
    <t xml:space="preserve"> Zestaw - Miękka uniwersalna kotwica z igłami, wykonana z plecionki poliestrowej,  na sterylnym podajniku. Średnica 1,4mm, krótki podajnik, prowadnica, wiertło 1,4mm</t>
  </si>
  <si>
    <t xml:space="preserve"> jednorazowa  prowadnica short 1.4mm z wiertłem</t>
  </si>
  <si>
    <t xml:space="preserve">Miękka uniwersalna kotwica o średnicy 1,0 mm, wykonana z plecionki poliestrowej, 2 igły, nici 2/0 lub 3/0, sterylny podajnik, wiertło w zestawie.
</t>
  </si>
  <si>
    <r>
      <t xml:space="preserve">
Zamawiający wymaga udostępnienia na czas trwania umowy po 1 komplecie instrumentarium do oferowanych produktów. Ewentualny koszt udostępnienia instrumentarium </t>
    </r>
    <r>
      <rPr>
        <sz val="9"/>
        <color indexed="10"/>
        <rFont val="Arial"/>
        <family val="2"/>
      </rPr>
      <t>jest</t>
    </r>
    <r>
      <rPr>
        <sz val="9"/>
        <rFont val="Arial"/>
        <family val="2"/>
      </rPr>
      <t xml:space="preserve">  ujęty w cenie oferowanych produktów (nie </t>
    </r>
    <r>
      <rPr>
        <sz val="9"/>
        <color indexed="10"/>
        <rFont val="Arial"/>
        <family val="2"/>
      </rPr>
      <t>stanowi</t>
    </r>
    <r>
      <rPr>
        <sz val="9"/>
        <rFont val="Arial"/>
        <family val="2"/>
      </rPr>
      <t xml:space="preserve"> dodatkowej pozycji cenowej w Formularzu oferty, ani w Opisie przedmiotu zamówienia). Elementy instrumentarium które uległy uszkodzeniu lub zużyciu </t>
    </r>
    <r>
      <rPr>
        <sz val="9"/>
        <color indexed="10"/>
        <rFont val="Arial"/>
        <family val="2"/>
      </rPr>
      <t>podlegają</t>
    </r>
    <r>
      <rPr>
        <sz val="9"/>
        <rFont val="Arial"/>
        <family val="2"/>
      </rPr>
      <t xml:space="preserve"> wymianie w okresie nie dłuższym niż: 2 dni. Ewentualny koszt wymiany </t>
    </r>
    <r>
      <rPr>
        <sz val="9"/>
        <color indexed="10"/>
        <rFont val="Arial"/>
        <family val="2"/>
      </rPr>
      <t>jest</t>
    </r>
    <r>
      <rPr>
        <sz val="9"/>
        <rFont val="Arial"/>
        <family val="2"/>
      </rPr>
      <t xml:space="preserve"> ujęty w cenie oferowanych produktów (nie </t>
    </r>
    <r>
      <rPr>
        <sz val="9"/>
        <color indexed="10"/>
        <rFont val="Arial"/>
        <family val="2"/>
      </rPr>
      <t>stanowi</t>
    </r>
    <r>
      <rPr>
        <sz val="9"/>
        <rFont val="Arial"/>
        <family val="2"/>
      </rPr>
      <t xml:space="preserve"> dodatkowej pozycji cenowej w formularzu oferty ani w Opisie przedmiotu zamówienia). Dodatkowo Zamawiający wymaga specjalistycznego przeszkolenia przynajmniej 4 osób z personelu (koszt szkolenia musi być ujęty w cenie oferowanych produktów). W ramach realizacji umowy wykonawca zobowiązany będzie do utworzenia magazynu, w którym znajdować się będą przynajmniej 2 szt. implantów każdego rodzaju i rozmiarów, oraz po 10 szt. śrubek każdego rodzaju i rozmiaru. Uzupełnianie magazynu musi nastąpić nie dłużej niż 1 dzień od czasu wysłania faxem zapotrzebowania do firmy (jedynie w przypadku faksów wysyłanych w dni wolne od pracy termin dostawy może przesunąć się na 1 dzień liczone od pierwszego dnia roboczego). Zamawiający zastrzega sobie, na etapie badania i oceny ofert, możliwość wezwania wykonawcy do zaprezentowania wszystkich oferowanych implantów. 
</t>
    </r>
  </si>
  <si>
    <t xml:space="preserve">
Zamawiający wymaga udostępnienia na czas trwania umowy minimum 1 kompletu instrumentarium do oferowanych produktów (w przypadku gwoździ do stabilizacji złamań okolicy krętarzowej 2 kompletów instrumentarium). Ewentualny koszt udostępnienia instrumentarium jest ujęty w cenie oferowanych produktów (nie  stanowi dodatkowej pozycji cenowej w Formularzu oferty, ani w Opisie przedmiotu zamówienia). Elementy instrumentarium które uległy uszkodzeniu lub zużyciu będą podlegać wymianie w okresie nie dłuższym niż: 2 dni. Ewentualny koszt wymiany jest ujęty w cenie oferowanych produktów (nie  stanowi dodatkowej pozycji cenowej w formularzu oferty ani w Opisie przedmiotu zamówienia). Dodatkowo Zamawiający wymaga specjalistycznego przeszkolenia przynajmniej 4 osób z personelu (koszt szkolenia jest ujęty w cenie oferowanych produktów). W ramach realizacji umowy wykonawca zobowiązany jest do utworzenia magazynu, w którym znajdować się będą przynajmniej 2 szt. implantów każdego rodzaju i rozmiarów, oraz po 10 szt. śrubek każdego rodzaju i rozmiaru. Uzupełnianie magazynu musi nastąpić nie dłużej niż 1 dzień od czasu wysłania faxem zapotrzebowania do firmy (jedynie w przypadku faksów wysyłanych w dni wolne od pracy termin dostawy może przesunąć się na 1 dzień liczone od pierwszego dnia roboczego).  Zamawiający zastrzega sobie, na etapie badania i oceny ofert, możliwość wezwania wykonawcy do zaprezentowania wszystkich oferowanych implantów. 
</t>
  </si>
  <si>
    <r>
      <t xml:space="preserve">
Zamawiający wymaga udostępnienia na czas trwania umowy minimum 1  kompletu instrumentarium do oferowanych produktów. W przypadku płyt blokowanych LCP systemu 3,5mm zamawiający wymaga 2 kompletów instrumentarium.  Ewentualny koszt udostępnienia instrumentarium jest ujęty w cenie oferowanych produktów (nie stanowi dodatkowej pozycji cenowej w Formularzu oferty, ani w Opisie przedmiotu zamówienia). Elementy instrumentarium które uległy uszkodzeniu lub zużyciu  podlegają wymianie w okresie nie dłuższym niż: 2 dni. Ewentualny koszt wymiany jest ujęty w cenie oferowanych produktów (nie stanowi dodatkowej pozycji cenowej w formularzu oferty ani w Opisie przedmiotu zamówienia). Dodatkowo Zamawiający wymaga specjalistycznego przeszkolenia przynajmniej 4 osób z personelu (koszt szkolenia jest ujęty w cenie oferowanych produktów). W ramach realizacji umowy wykonawca zobowiązany będzie do utworzenia magazynu, w którym znajdować się będą przynajmniej 2 szt. implantów każdego rodzaju i rozmiarów, oraz po 10 szt. śrubek każdego rodzaju i rozmiaru</t>
    </r>
    <r>
      <rPr>
        <sz val="9"/>
        <color indexed="10"/>
        <rFont val="Arial"/>
        <family val="2"/>
      </rPr>
      <t>.</t>
    </r>
    <r>
      <rPr>
        <sz val="9"/>
        <rFont val="Arial"/>
        <family val="2"/>
      </rPr>
      <t xml:space="preserve"> Uzupełnianie magazynu musi nastąpić nie dłużej niż 1 dnia od czasu wysłania faxem zapotrzebowania do firmy (jedynie w przypadku faksów wysyłanych w dni wolne od pracy termin dostawy może przesunąć się na 1 dzień liczony od pierwszego dnia roboczego).  Zamawiający zastrzega sobie, na etapie badania i oceny ofert, możliwość wezwania wykonawcy do zaprezentowania wszystkich oferowanych implantów. </t>
    </r>
  </si>
  <si>
    <t xml:space="preserve">Zamawiany produkt musi znajdować się w bazie endoprotez akceptowanej przez NFZ.
Zamawiający wymaga udostępnienia na czas trwania umowy 1 kompletu instrumentarium do oferowanych produktów. Ewentualny koszt udostępnienia instrumentarium jest ujęty w cenie oferowanych produktów (nie stanowi dodatkowej pozycji cenowej w Formularzu oferty, ani w Opisie przedmiotu zamówienia). Elementy instrumentarium które uległy uszkodzeniu lub zużyciu muszą podlegać wymianie w okresie nie dłuższym niż: 2 dni. Ewentualny koszt wymiany jest ujęty w cenie oferowanych produktów (nie  stanowi dodatkowej pozycji cenowej w formularzu oferty ani w Opisie przedmiotu zamówienia). Dodatkowo Zamawiający wymaga specjalistycznego przeszkolenia przynajmniej 4 osób z personelu (koszt szkolenia jest ujęty w cenie oferowanych produktów). W ramach realizacji umowy wykonawca zobowiązany będzie do utworzenia magazynu, w którym znajdować się będą przynajmniej 2 szt.implantów każdego rodzaju i rozmiarów. Uzupełnianie magazynu musi nastąpić nie dłużej niż 1 dzień od czasu wysłania faxem zapotrzebowania do firmy (jedynie w przypadku faksów wysyłanych w dni wolne od pracy termin dostawy może przesunąć się na1 dzień liczony od pierwszego dnia roboczego).  Zamawiający zastrzega sobie, na etapie badania i oceny ofert, możliwość wezwania wykonawcy do zaprezentowania wszystkich oferowanych implantów. </t>
  </si>
  <si>
    <t xml:space="preserve">Zamawiany produkt musi znajdować się w bazie endoprotez akceptowanej przez NFZ.
Zamawiający wymaga udostępnienia na czas trwania umowy 1 kompletu instrumentarium do oferowanych produktów. Ewentualny koszt udostępnienia instrumentariumjest ujęty w cenie oferowanych produktów (nie  stanowi dodatkowej pozycji cenowej w Formularzu oferty, ani w Opisie przedmiotu zamówienia). Elementy instrumentarium które uległy uszkodzeniu lub zużyciu muszą podlegać wymianie w okresie nie dłuższym niż: 2 dni. Ewentualny koszt wymiany jest ujęty w cenie oferowanych produktów (nie  stanowi dodatkowej pozycji cenowej w formularzu oferty ani w Opisie przedmiotu zamówienia). Dodatkowo Zamawiający wymaga specjalistycznego przeszkolenia przynajmniej 4 osób z personelu (koszt szkolenia jest ujęty w cenie oferowanych produktów). W ramach realizacji umowy wykonawca zobowiązany będzie do utworzenia magazynu, w którym znajdować się będą przynajmniej 2 szt. implantów każdego rodzaju i rozmiarów. Uzupełnianie magazynu musi nastąpić nie dłużej niż 1 dzień od czasu wysłania faxem zapotrzebowania do firmy (jedynie w przypadku faksów wysyłanych w dni wolne od pracy termin dostawy może przesunąć się na 1 dzień liczony od pierwszego dnia roboczego).  Zamawiający zastrzega sobie, na etapie badania i oceny ofert, możliwość wezwania wykonawcy do zaprezentowania wszystkich oferowanych implantów. </t>
  </si>
  <si>
    <t xml:space="preserve"> Zamawiany produkt musi znajdować się w bazie endoprotez akceptowanej przez NFZ. Implanty pakowane pojedynczo, sterylnie. 
Zamawiający wymaga udostępnienia na czas trwania umowy 1 kompletu instrumentarium do oferowanych produktów. Ewentualny koszt udostępnienia instrumentarium jest ujęty w cenie oferowanych produktów (nie stanowi dodatkowej pozycji cenowej w Formularzu oferty, ani w Opisie przedmiotu zamówienia). Elementy instrumentarium które uległy uszkodzeniu lub zużyciu muszą podlegać wymianie w okresie nie dłuższym niż: 2 dni. Ewentualny koszt wymiany jest ujęty w cenie oferowanych produktów (nie  stanowi dodatkowej pozycji cenowej w formularzu oferty ani w Opisie przedmiotu zamówienia). Dodatkowo Zamawiający wymaga specjalistycznego przeszkolenia przynajmniej 4 osób z personelu (koszt szkolenia jest ujęty w cenie oferowanych produktów). W ramach realizacji umowy wykonawca zobowiązany będzie do dostarczenia instrumentarium i pełnego kompletu implantów do 1 dnia od złożenia zamówienia (jedynie w przypadku zamówień wysyłanych w dni wolne od pracy termin dostawy może przesunąć się na 1 dzień liczony od pierwszego dnia roboczego).  Zamawiający zastrzega sobie, na etapie badania i oceny ofert, możliwość wezwania wykonawcy do zaprezentowania wszystkich oferowanych implantów. </t>
  </si>
  <si>
    <r>
      <t xml:space="preserve"> Zamawiany produkt musi znajdować się w bazie endoprotez akceptowanej przez NFZ.
Zamawiający wymaga udostępnienia na czas trwania umowy 2 kompletów instrumentarium do oferowanych produktów. Ewentualny koszt udostępnienia instrumentarium musi być ujęty w cenie oferowanych produktów (nie może stanowić dodatkowej pozycji cenowej w Formularzu oferty, ani w Opisie przedmiotu zamówienia). Elementy instrumentarium które uległy uszkodzeniu lub zużyciu muszą podlegać wymianie w okresie nie dłuższym niż: 2 dni. Ewentualny koszt wymiany jest ujęty w cenie oferowanych produktów (nie  stanowi dodatkowej pozycji cenowej w formularzu oferty ani w Opisie przedmiotu zamówienia). Dodatkowo Zamawiający wymaga specjalistycznego przeszkolenia przynajmniej 4 osób z personelu (koszt szkolenia jest ujęty w cenie oferowanych produktów). W ramach realizacji umowy wykonawca zobowiązany będzie do utworzenia magazynu, w którym znajdować się będą przynajmniej 2 szt. implantów każdego rodzaju</t>
    </r>
    <r>
      <rPr>
        <sz val="9"/>
        <color indexed="10"/>
        <rFont val="Arial"/>
        <family val="2"/>
      </rPr>
      <t>.</t>
    </r>
    <r>
      <rPr>
        <sz val="9"/>
        <rFont val="Arial"/>
        <family val="2"/>
      </rPr>
      <t xml:space="preserve"> Uzupełnianie magazynu musi nastąpić nie dłużej niż 1 dzień od czasu wysłania faxem zapotrzebowania do firmy (jedynie w przypadku faksów wysyłanych w dni wolne od pracy termin dostawy może przesunąć się na 1 dzień liczony od pierwszego dnia roboczego).  Zamawiający zastrzega sobie, na etapie badania i oceny ofert, możliwość wezwania wykonawcy do zaprezentowania wszystkich oferowanych implantów. </t>
    </r>
  </si>
  <si>
    <t>Zamawiany produkt musi znajdować się w bazie endoprotez akceptowanej przez NFZ.
Zamawiający wymaga udostępnienia na czas trwania umowy 1 kompletu instrumentarium do oferowanych produktów. Ewentualny koszt udostępnienia instrumentarium jest ujęty w cenie oferowanych produktów (nie stanowi dodatkowej pozycji cenowej w Formularzu oferty, ani w Opisie przedmiotu zamówienia). Elementy instrumentarium które uległy uszkodzeniu lub zużyciu muszą podlegać wymianie w okresie nie dłuższym niż: 2 dni. Ewentualny koszt wymiany jest ujęty w cenie oferowanych produktów (nie  stanowi dodatkowej pozycji cenowej w formularzu oferty ani w Opisie przedmiotu zamówienia). Dodatkowo Zamawiający wymaga specjalistycznego przeszkolenia przynajmniej 4 osób z personelu (koszt szkolenia jest ujęty w cenie oferowanych produktów). W ramach realizacji umowy wykonawca zobowiązany będzie do utworzenia magazynu, w którym znajdować się będą przynajmniej 2 szt. implantów każdego rodzaju i rozmiarów. Uzupełnianie magazynu musi nastąpić nie dłużej niż 1 dzień  od czasu wysłania faxem zapotrzebowania do firmy (jedynie w przypadku faksów wysyłanych w dni wolne od pracy termin dostawy może przesunąć się na 1 dzień liczone od pierwszego dnia roboczego).  Zamawiający zastrzega sobie, na etapie badania i oceny ofert, możliwość wezwania wykonawcy do zaprezentowania wszystkich oferowanych implantów.</t>
  </si>
  <si>
    <t xml:space="preserve"> Zamawiany produkt musi znajdować się w bazie endoprotez akceptowanej przez NFZ.
Zamawiający wymaga udostępnienia na czas trwania umowy 1 kompletu instrumentarium do oferowanych produktów. Ewentualny koszt udostępnienia instrumentarium jest ujęty w cenie oferowanych produktów (nie  stanowi dodatkowej pozycji cenowej w Formularzu oferty, ani w Opisie przedmiotu zamówienia). Elementy instrumentarium które uległy uszkodzeniu lub zużyciu muszą podlegać wymianie w okresie nie dłuższym niż: 2 dni. Ewentualny koszt wymiany jest ujęty w cenie oferowanych produktów (nie  stanowi dodatkowej pozycji cenowej w formularzu oferty ani w Opisie przedmiotu zamówienia). Dodatkowo Zamawiający wymaga specjalistycznego przeszkolenia przynajmniej 4 osób z personelu (koszt szkolenia jest ujęty w cenie oferowanych produktów). W ramach realizacji umowy wykonawca zobowiązany będzie do utworzenia magazynu, w którym znajdować się będą przynajmniej 2 szt. implantów każdego rodzaju i rozmiarów. Uzupełnianie magazynu musi nastąpić nie dłużej niż 1 dzień od czasu wysłania faxem zapotrzebowania do firmy (jedynie w przypadku faksów wysyłanych w dni wolne od pracy termin dostawy może przesunąć się na 1 dzień liczone od pierwszego dnia roboczego).  Zamawiający zastrzega sobie, na etapie badania i oceny ofert, możliwość wezwania wykonawcy do zaprezentowania wszystkich oferowanych implantów. </t>
  </si>
  <si>
    <t xml:space="preserve">
Oferowane produkty muszą być wyrobami medycznymi dopuszczonymi do obrotu i używania na terenie Polski zgodnie z  postanowieniami ustawy z dnia 20.05.2010 roku o wyrobach medycznych lub muszą posiadać aktualne świadectwo CE. Wszystkie implanty muszą nosić stałe znakowanie zawierające indywidualne cechy i nr serii
Zamawiający wymaga udostępnienia na czas trwania umowy  kompletów instrumentarium do każdego z oferowanych systemów. Ewentualny koszt udostępnienia instrumentarium jest ujęty w cenie oferowanych produktów (nie  stanowi dodatkowej pozycji cenowej w Formularzu oferty, ani w Opisie przedmiotu zamówienia). Elementy instrumentarium które uległy uszkodzeniu lub zużyciu muszą podlegać wymianie w okresie nie dłuższym niż: 2 dni. Ewentualny koszt wymiany jest ujęty w cenie oferowanych produktów (nie stanowi dodatkowej pozycji cenowej w formularzu oferty ani w Opisie przedmiotu zamówienia). Instrumentarium  spełnia następujące kryteria:Instrumentarium wyposażone w narzędzia pozwalające na redukcję kręgozmyku oraz przeprowadzenie dystrakcji lub kompresji, Kaniule do wprowadzania cementu kompatybilne z perforowanymi śrubami, Implanty wraz z instrumentarium będą dostarczone w specjalnych kontenerach umożliwiających ich przechowywanie i sterylizację, Zestaw instrumentarium jest wyposażony w klucze dynamometryczne umożliwiające dokręcanie nakrętek z optymalnie dobraną siłą.  Po zakończeniu kontraktu producent zobowiązuje się do bezpłatnego wypożyczenia elementów instrumentarium koniecznego do usunięcia implantu. Dodatkowo Zamawiający wymaga specjalistycznego przeszkolenia przynajmniej 4 osób z personelu (koszt szkolenia jest ujęty w cenie oferowanych produktów). W ramach realizacji umowy wykonawca zobowiązany będzie do utworzenia magazynu, w którym znajdować się będą przynajmniej 2 szt.implantów każdego rodzaju i rozmiarów, oraz po 10 szt. śrubek każdego rodzaju i rozmiaru. Uzupełnianie magazynu musi nastąpić nie dłużej niż 1 dzień od czasu wysłania faxem zapotrzebowania do firmy (jedynie w przypadku faksów wysyłanych w dni wolne od pracy termin dostawy może przesunąć się na 1 dzień liczone od pierwszego dnia roboczego).  Zamawiający zastrzega sobie, na etapie badania i oceny ofert, możliwość wezwania wykonawcy do zaprezentowania wszystkich oferowanych implantów. </t>
  </si>
  <si>
    <t xml:space="preserve">
Oferowane produkty muszą być wyrobami medycznymi dopuszczonymi do obrotu i używania na terenie Polski zgodnie z  postanowieniami ustawy z dnia 20.05.2010 roku o wyrobach medycznych lub muszą posiadać aktualne świadectwo CE. Wszystkie implanty muszą nosić stałe znakowanie zawierające indywidualne cechy i nr serii
Zamawiający wymaga udostępnienia na czas trwania umowy  komplet instrumentarium do oferowanych produktów. Ewentualny koszt udostępnienia instrumentarium jest ujęty w cenie oferowanych produktów (nie stanowi dodatkowej pozycji cenowej w Formularzu oferty, ani w Opisie przedmiotu zamówienia). Elementy instrumentarium które uległy uszkodzeniu lub zużyciu muszą podlegać wymianie w okresie nie dłuższym niż: 2 dni. Ewentualny koszt wymiany jest ujęty w cenie oferowanych produktów (nie  stanowi dodatkowej pozycji cenowej w formularzu oferty ani w Opisie przedmiotu zamówienia). Instrumentarium spełnia następujące kryteria:Instrumentarium wyposażone w narzędzia pozwalające na redukcję kręgozmyku oraz przeprowadzenie dystrakcji lub kompresji, Kaniule do wprowadzania cementu kompatybilne z perforowanymi śrubami, Implanty wraz z instrumentarium muszą być dostarczone w specjalnych kontenerach umożliwiających ich przechowywanie i sterylizację, Zestaw instrumentarium musi być wyposażony w klucze dynamometryczne umożliwiające dokręcanie nakrętek z optymalnie dobraną siłą.  Po zakończeniu kontraktu producent zobowiązuje się do bezpłatnego wypożyczenia elementów instrumentarium koniecznego do usunięcia implantu. Dodatkowo Zamawiający wymaga specjalistycznego przeszkolenia przynajmniej 4 osób z personelu (koszt szkolenia jest ujęty w cenie oferowanych produktów). W ramach realizacji umowy wykonawca zobowiązany będzie do utworzenia magazynu, w którym znajdować się będą przynajmniej 2 szt implantów każdego rodzaju i rozmiarów, oraz po 10 szt śrubek każdego rodzaju i rozmiaru. Uzupełnianie magazynu musi nastąpić nie dłużej niż 1 dzień od czasu wysłania faxem zapotrzebowania do firmy (jedynie w przypadku faksów wysyłanych w dni wolne od pracy termin dostawy może przesunąć się na 1 dzień liczone od pierwszego dnia roboczego).  Zamawiający zastrzega sobie, na etapie badania i oceny ofert, możliwość wezwania wykonawcy do zaprezentowania wszystkich oferowanych implantów. Po zakończeniu kontraktu producent zobowiązuje się do bezpłatnego wypożyczenia elementów instrumentarium koniecznego do usunięcia implantu.</t>
  </si>
  <si>
    <t xml:space="preserve">
Oferowane produkty muszą być wyrobami medycznymi dopuszczonymi do obrotu i używania na terenie Polski zgodnie z  postanowieniami ustawy z dnia 20.05.2010 roku o wyrobach medycznych lub muszą posiadać aktualne świadectwo CE. Wszystkie implanty muszą nosić stałe znakowanie zawierające indywidualne cechy i nr serii
Zamawiający wymaga udostępnienia na czas trwania umowy  komplet instrumentarium do oferowanych produktów. Ewentualny koszt udostępnienia instrumentarium jest ujęty w cenie oferowanych produktów (nie stanowi dodatkowej pozycji cenowej w Formularzu oferty, ani w Opisie przedmiotu zamówienia). Elementy instrumentarium które uległy uszkodzeniu lub zużyciu muszą podlegać wymianie w okresie nie dłuższym niż: 2 dni. Ewentualny koszt wymiany jest ujęty w cenie oferowanych produktów (nie  stanowi dodatkowej pozycji cenowej w formularzu oferty ani w Opisie przedmiotu zamówienia). Instrumentarium  spełnia następujące kryteria:Instrumentarium wyposażone w narzędzia pozwalające na redukcję kręgozmyku oraz przeprowadzenie dystrakcji lub kompresji, Kaniule do wprowadzania cementu kompatybilne z perforowanymi śrubami, Implanty wraz z instrumentarium muszą być dostarczone w specjalnych kontenerach umożliwiających ich przechowywanie i sterylizację, Zestaw instrumentarium musi być wyposażony w klucze dynamometryczne umożliwiające dokręcanie nakrętek z optymalnie dobraną siłą.  Po zakończeniu kontraktu producent zobowiązuje się do bezpłatnego wypożyczenia elementów instrumentarium koniecznego do usunięcia implantu. Dodatkowo Zamawiający wymaga specjalistycznego przeszkolenia przynajmniej 4 osób z personelu (koszt szkolenia jest ujęty w cenie oferowanych produktów). W ramach realizacji umowy wykonawca zobowiązany będzie do utworzenia magazynu, w którym znajdować się będą przynajmniej 2 szt. implantów każdego rodzaju i rozmiarów, oraz po 10 szt. śrubek każdego rodzaju i rozmiaru. Uzupełnianie magazynu musi nastąpić nie dłużej niż 1 dzień od czasu wysłania faxem zapotrzebowania do firmy (jedynie w przypadku faksów wysyłanych w dni wolne od pracy termin dostawy może przesunąć się na 1 dzień liczone od pierwszego dnia roboczego).  Zamawiający zastrzega sobie, na etapie badania i oceny ofert, możliwość wezwania wykonawcy do zaprezentowania wszystkich oferowanych implantów. Po zakończeniu kontraktu producent zobowiązuje się do bezpłatnego wypożyczenia elementów instrumentarium koniecznego do usunięcia implantu</t>
  </si>
  <si>
    <t xml:space="preserve">
Oferowane produkty muszą być wyrobami medycznymi dopuszczonymi do obrotu i używania na terenie Polski zgodnie z  postanowieniami ustawy z dnia 20.05.2010 roku o wyrobach medycznych lub muszą posiadać aktualne świadectwo CE. 
 Dodatkowo Zamawiający wymaga specjalistycznego przeszkolenia przynajmniej 4 osób z personelu (koszt szkolenia jest ujęty w cenie oferowanych produktów). W ramach realizacji umowy wykonawca zobowiązany będzie do utworzenia magazynu, w którym znajdować się będą przynajmniej 5 kompletów zestawów. Uzupełnianie magazynu musi nastąpić nie dłużej niż 1 dzień od czasu wysłania faxem zapotrzebowania do firmy (jedynie w przypadku faksów wysyłanych w dni wolne od pracy termin dostawy może przesunąć się na 1 dzień liczone od pierwszego dnia roboczego).  Zamawiający zastrzega sobie, na etapie badania i oceny ofert, możliwość wezwania wykonawcy do zaprezentowania wszystkich oferowanych implantów. </t>
  </si>
  <si>
    <t xml:space="preserve">
Oferowane produkty muszą być wyrobami medycznymi dopuszczonymi do obrotu i używania na terenie Polski zgodnie z  postanowieniami ustawy z dnia 20.05.2010 roku o wyrobach medycznych lub muszą posiadać aktualne świadectwo CE. 
 Dodatkowo Zamawiający wymaga specjalistycznego przeszkolenia przynajmniej 4 osób z personelu (koszt szkolenia jest ujęty w cenie oferowanych produktów). W ramach realizacji umowy wykonawca zobowiązany będzie do utworzenia magazynu, w którym znajdować się będą przynajmniej 5 kompletów zestawów. Uzupełnianie magazynu musi nastąpić nie dłużej niż 1 dzień od czasu wysłania faxem zapotrzebowania do firmy (jedynie w przypadku faksów wysyłanych w dni wolne od pracy termin dostawy może przesunąć się na 1 dzień liczone od pierwszego dnia roboczego).  Zamawiający zastrzega sobie, na etapie badania i oceny ofert, możliwość wezwania wykonawcy do zaprezentowania wszystkich oferowanych implantów. </t>
  </si>
  <si>
    <t xml:space="preserve">
Zamawiający wymaga specjalistycznego przeszkolenia przynajmniej 4 osób z personelu (koszt szkolenia jest ujęty w cenie oferowanych produktów). W ramach realizacji umowy wykonawca zobowiązany będzie do dostarczenia instrumentarium i pełnego kompletu implantów do 24 godzin od złożenia zamówienia (jedynie w przypadku zamówień wysyłanych w dni wolne od pracy termin dostawy może przesunąć się na 1 dzień liczone od pierwszego dnia roboczego).  Zamawiający zastrzega sobie, na etapie badania i oceny ofert, możliwość wezwania wykonawcy do zaprezentowania wszystkich oferowanych implantów. </t>
  </si>
  <si>
    <t xml:space="preserve">Oferowane produkty muszą byćw pełni sprawne i kompletne. Zestaw musi być kompatybilny z posiadaną przez oddział wieżą endoskopową firmy STRYKER
Zamawiający wymaga specjalistycznego przeszkolenia przynajmniej 4 osób z personelu (koszt szkolenia jest ujęty w cenie oferowanych produktów). W ramach realizacji umowy wykonawca zobowiązany będzie do dostarczenia instrumentarium i pełnego kompletu implantów do 24 godzin od złożenia zamówienia (jedynie w przypadku zamówień wysyłanych w dni wolne od pracy termin dostawy może przesunąć się na 1 dzień liczone od pierwszego dnia roboczego).  Zamawiający zastrzega sobie, na etapie badania i oceny ofert, możliwość wezwania wykonawcy do zaprezentowania wszystkich oferowanych implantów. </t>
  </si>
  <si>
    <t xml:space="preserve">
Zamawiający wymaga udostępnienia na czas trwania umowy kompletu instrumentarium do oferowanych produktów. Ewentualny koszt udostępnienia instrumentarium  jest ujęty w cenie oferowanych produktów (nie  stanowi dodatkowej pozycji cenowej w Formularzu oferty, ani w Opisie przedmiotu zamówienia). Elementy instrumentarium które uległy uszkodzeniu lub zużyciu muszą podlegać wymianie w okresie nie dłuższym niż: 2 dni. Ewentualny koszt wymiany musi być ujęty w cenie oferowanych produktów (nie może stanowić dodatkowej pozycji cenowej w formularzu oferty ani w Opisie przedmiotu zamówienia). Dodatkowo Zamawiający wymaga specjalistycznego przeszkolenia przynajmniej 4 osób z personelu (koszt szkolenia musi być ujęty w cenie oferowanych produktów). W ramach realizacji umowy wykonawca zobowiązany będzie do utworzenia magazynu, w którym znajdować się będą przynajmniej 2 szt. implantów każdego rodzaju i rozmiarów, oraz po 10 szt. śrubek każdego rodzaju i rozmiaru. Uzupełnianie magazynu musi nastąpić nie dłużej niż 1 dzień od czasu wysłania faxem zapotrzebowania do firmy (jedynie w przypadku faksów wysyłanych w dni wolne od pracy termin dostawy może przesunąć się na 1 dzień liczone od pierwszego dnia roboczego).  Zamawiający zastrzega sobie, na etapie badania i oceny ofert, możliwość wezwania wykonawcy do zaprezentowania wszystkich oferowanych implantów. </t>
  </si>
  <si>
    <t xml:space="preserve">
Zamawiający wymaga udostępnienia na czas trwania umowy  minimum 1 kompletu instrumentarium do oferowanych produktów. Ewentualny koszt udostępnienia instrumentarium  jest ujęty w cenie oferowanych produktów (nie  stanowi dodatkowej pozycji cenowej w Formularzu oferty, ani w Opisie przedmiotu zamówienia). Elementy instrumentarium które uległy uszkodzeniu lub zużyciu muszą podlegać wymianie w okresie nie dłuższym niż: 2 dni. Ewentualny koszt wymiany  jest ujęty w cenie oferowanych produktów (nie  stanowi dodatkowej pozycji cenowej w formularzu oferty ani w Opisie przedmiotu zamówienia). Dodatkowo Zamawiający wymaga specjalistycznego przeszkolenia przynajmniej 4 osób z personelu (koszt szkolenia  jest ujęty w cenie oferowanych produktów). W ramach realizacji umowy wykonawca zobowiązany będzie do utworzenia magazynu, w którym znajdować się będą przynajmniej 2 szt. implantów każdego rodzaju i rozmiarów, Uzupełnianie magazynu musi nastąpić nie dłużej niż 1 dzień od czasu wysłania faxem zapotrzebowania do firmy (jedynie w przypadku faksów wysyłanych w dni wolne od pracy termin dostawy może przesunąć się na 1 dzień liczone od pierwszego dnia roboczego).  Zamawiający zastrzega sobie, na etapie badania i oceny ofert, możliwość wezwania wykonawcy do zaprezentowania wszystkich oferowanych implantów.</t>
  </si>
  <si>
    <t xml:space="preserve">
Zamawiający wymaga specjalistycznego przeszkolenia przynajmniej 4 osób z personelu (koszt szkolenia  jest ujęty w cenie oferowanych produktów). W ramach realizacji umowy wykonawca zobowiązany będzie do dostarczenia instrumentarium i pełnego kompletu implantów do 24 godzin od złożenia zamówienia (jedynie w przypadku zamówień wysyłanych w dni wolne od pracy termin dostawy może przesunąć się na 1 dzień liczone od pierwszego dnia roboczego).  Zamawiający zastrzega sobie, na etapie badania i oceny ofert, możliwość wezwania wykonawcy do zaprezentowania wszystkich oferowanych implantów. </t>
  </si>
  <si>
    <t xml:space="preserve">
Zamawiający wymaga udostępnienia na czas trwania umowy kompletu instrumentarium do oferowanych produktów. Ewentualny koszt udostępnienia instrumentarium jest ujęty w cenie oferowanych produktów (nie  stanowi dodatkowej pozycji cenowej w Formularzu oferty, ani w Opisie przedmiotu zamówienia). Elementy instrumentarium które uległy uszkodzeniu lub zużyciu muszą podlegać wymianie w okresie nie dłuższym niż: 2 dni. Ewentualny koszt wymiany jest  ujęty w cenie oferowanych produktów (nie  stanowi dodatkowej pozycji cenowej w formularzu oferty ani w Opisie przedmiotu zamówienia).  Realizacja zamówienia  musi nastąpić nie dłużej niż 7 dni  od czasu otrzymania zamówienia od Szpitala Uniwersyteckiego. Zamówienie ma być każdorazowo realizowane i wysyłane w całości w wyznaczonym umową terminie.   Zamawiający zastrzega sobie, na etapie badania i oceny ofert, możliwość wezwania wykonawcy do zaprezentowania wszystkich oferowanych implantów. </t>
  </si>
  <si>
    <t xml:space="preserve">
 Ewentualny koszt udostępnienia instrumentarium jest ujęty w cenie oferowanych produktów (nie  stanowi dodatkowej pozycji cenowej w Formularzu oferty, ani w Opisie przedmiotu zamówienia). Elementy instrumentarium które uległy uszkodzeniu lub zużyciu muszą podlegać wymianie w okresie nie dłuższym niż: 2 dni. Ewentualny koszt wymiany musi być ujęty w cenie oferowanych produktów (nie  stanowi dodatkowej pozycji cenowej w formularzu oferty ani w Opisie przedmiotu zamówienia). Dodatkowo Zamawiający wymaga specjalistycznego przeszkolenia przynajmniej 4 osób z personelu (koszt szkolenia  jest ujęty w cenie oferowanych produktów). W ramach realizacji umowy wykonawca zobowiązany będzie do utworzenia magazynu, w którym znajdować się będą przynajmniej 2 szt. implantów każdego rodzaju i rozmiarów. Uzupełnianie magazynu musi nastąpić nie dłużej niż 1 dzień od czasu wysłania faxem zapotrzebowania do firmy (jedynie w przypadku faksów wysyłanych w dni wolne od pracy termin dostawy może przesunąć się na 1 dzień liczone od pierwszego dnia roboczego).  Zamawiający zastrzega sobie, na etapie badania i oceny ofert, możliwość wezwania wykonawcy do zaprezentowania wszystkich oferowanych implantów. 
</t>
  </si>
  <si>
    <t xml:space="preserve">
  Zamówiony i zakupiony przez szpital zestaw musi być dostarczony w odpowiednim kontenerze umożliwiającym sterylizację. 
 Ewentualny koszt udostępnienia instrumentarium  jest ujęty w cenie oferowanych produktów (nie  stanowi dodatkowej pozycji cenowej w Formularzu oferty, ani w Opisie przedmiotu zamówienia). Elementy instrumentarium które uległy uszkodzeniu lub zużyciu muszą podlegać wymianie w okresie nie dłuższym niż: 2 dni. Ewentualny koszt wymiany jest  ujęty w cenie oferowanych produktów (nie  stanowi dodatkowej pozycji cenowej w formularzu oferty ani w Opisie przedmiotu zamówienia). Dodatkowo Zamawiający wymaga specjalistycznego przeszkolenia przynajmniej 4 osób z personelu (koszt szkolenia jest  ujęty w cenie oferowanych produktów).   Zamawiający zastrzega sobie, na etapie badania i oceny ofert, możliwość wezwania wykonawcy do zaprezentowania wszystkich oferowanych implantów. 
</t>
  </si>
  <si>
    <t xml:space="preserve">
Zamawiający wymaga udostępnienia na czas trwania umowy 1 kompletu instrumentarium do oferowanych produktów. Ewentualny koszt udostępnienia instrumentarium musi być ujęty w cenie oferowanych produktów (nie stanowi dodatkowej pozycji cenowej w Formularzu oferty, ani w Opisie przedmiotu zamówienia). Elementy instrumentarium które uległy uszkodzeniu lub zużyciu muszą podlegać wymianie w okresie nie dłuższym niż: 2 dni. Ewentualny koszt wymiany jest ujęty w cenie oferowanych produktów (nie  stanowi dodatkowej pozycji cenowej w formularzu oferty ani w Opisie przedmiotu zamówienia). Dodatkowo Zamawiający wymaga specjalistycznego przeszkolenia przynajmniej 4 osób z personelu (koszt szkolenia  jest ujęty w cenie oferowanych produktów). W ramach realizacji umowy wykonawca zobowiązany będzie do utworzenia magazynu, w którym znajdować się będą przynajmniej 2 szt implantów każdego rodzaju i rozmiarów. Uzupełnianie magazynu musi nastąpić nie dłużej niż 1 dzień od czasu wysłania faxem zapotrzebowania do firmy (jedynie w przypadku faksów wysyłanych w dni wolne od pracy termin dostawy może przesunąć się na 1 dzień liczone od pierwszego dnia roboczego).  Zamawiający zastrzega sobie, na etapie badania i oceny ofert, możliwość wezwania wykonawcy do zaprezentowania wszystkich oferowanych implantów. </t>
  </si>
  <si>
    <t xml:space="preserve">
Zamawiający wymaga udostępnienia na czas trwania umowy minimum 1 kompletu instrumentarium do oferowanych produktów. Ewentualny koszt udostępnienia instrumentarium jest ujęty w cenie oferowanych produktów (nie  stanowi dodatkowej pozycji cenowej w Formularzu oferty, ani w Opisie przedmiotu zamówienia). Elementy instrumentarium które uległy uszkodzeniu lub zużyciu muszą podlegać wymianie w okresie nie dłuższym niż: 2 dni. Ewentualny koszt wymiany  jest ujęty w cenie oferowanych produktów (nie  stanowi dodatkowej pozycji cenowej w formularzu oferty ani w Opisie przedmiotu zamówienia). Dodatkowo Zamawiający wymaga specjalistycznego przeszkolenia przynajmniej 4 osób z personelu (koszt szkolenia  jest ujęty w cenie oferowanych produktów). W ramach realizacji umowy wykonawca zobowiązany będzie do utworzenia magazynu, w którym znajdować się będą przynajmniej 2 szt. implantów każdego rodzaju i rozmiarów, oraz po 10 szt. śrubek każdego rodzaju i rozmiaru. Uzupełnianie magazynu musi nastąpić nie dłużej niż 1 dzień od czasu wysłania faxem zapotrzebowania do firmy (jedynie w przypadku faksów wysyłanych w dni wolne od pracy termin dostawy może przesunąć się na 1 dzień liczone od pierwszego dnia roboczego).  Zamawiający zastrzega sobie, na etapie badania i oceny ofert, możliwość wezwania wykonawcy do zaprezentowania wszystkich oferowanych implantów. 
</t>
  </si>
  <si>
    <t>Dotyczy części 2</t>
  </si>
  <si>
    <t>Pytanie 3</t>
  </si>
  <si>
    <t>Czy zamiast gwoździ i elementów blokujących jak wymagane w opisie, Zamawiający dopuści możliwość oferowania gwoździ piszczelowych według własnych rozwiązań konstrukcyjnych danego Wykonawcy zgodnie z poniższym opisem:</t>
  </si>
  <si>
    <r>
      <t>Poz. 12</t>
    </r>
    <r>
      <rPr>
        <sz val="11"/>
        <rFont val="Garamond"/>
        <family val="1"/>
      </rPr>
      <t xml:space="preserve"> - Gwóźdź piszczelowy (kompresyjno – rekonstrukcyjny). Długość L=285÷390mm (ze skokiem</t>
    </r>
  </si>
  <si>
    <t>co 15mm) w całości pokryty celownikiem dalszym, średnica d=8÷12mm w wersji kaniulowanej</t>
  </si>
  <si>
    <t>ze skokiem (co 1mm). Profilowane przejście części bliższej w stosunku do dalszej w przedziale 9-10°.</t>
  </si>
  <si>
    <t>3° zagięcie części dalszej gwoździa. Spłaszczone dwie boczne powierzchnie gwoździa  w części dalszej  zapewniający obniżenie ciśnienia śródszpikowego w trakcie implantacji. W otworach rekonstrukcyjnych gwoździa ø8, ø9 zapewniają  alternatywne, zamienne stosowanie zarówno rygli o średnicy ø4,0 jak i ø4,5,</t>
  </si>
  <si>
    <t>w otworach rekonstrukcyjnych dla średnicy gwoździa ø10mm, zamienne stosowanie rygli ø5,0 i ø5,5. Kaniulowane śruby zaślepiające pozwalające na wydłużenie części bliższej gwoździa w zakresie 0÷15mm stopniowane co 5mm. System wykonany ze stopu tytanu. Gniazda we wszystkich elementach blokujących typu TORX. Wszystkie elementy systemu sterylne</t>
  </si>
  <si>
    <r>
      <t>Poz. 13</t>
    </r>
    <r>
      <rPr>
        <sz val="11"/>
        <rFont val="Garamond"/>
        <family val="1"/>
      </rPr>
      <t xml:space="preserve"> - Śruba blokująca tytanowa średnica 4,0; 4,5; 5,0 lub 5,5mm, sterylna z gniazdem typu torx;</t>
    </r>
  </si>
  <si>
    <r>
      <t>Poz. 14</t>
    </r>
    <r>
      <rPr>
        <sz val="11"/>
        <rFont val="Garamond"/>
        <family val="1"/>
      </rPr>
      <t xml:space="preserve"> - Śruba kompresyjna tytanowa, sterylna z gniazdem typu torx;</t>
    </r>
  </si>
  <si>
    <r>
      <t>Poz. 15</t>
    </r>
    <r>
      <rPr>
        <sz val="11"/>
        <rFont val="Garamond"/>
        <family val="1"/>
      </rPr>
      <t xml:space="preserve"> - Śruba zaślepiająca, tytanowa sterylna z gniazdem typu torx?</t>
    </r>
  </si>
  <si>
    <r>
      <t xml:space="preserve">Odpowiedź: </t>
    </r>
    <r>
      <rPr>
        <sz val="11"/>
        <rFont val="Garamond"/>
        <family val="1"/>
      </rPr>
      <t>Zamawiający dopuszcza</t>
    </r>
  </si>
  <si>
    <t>Pytanie 4</t>
  </si>
  <si>
    <t>Czy zamiast gwoździ i elementów blokujących jak wymagane w opisie, Zamawiający dopuści możliwość oferowania gwoździ ramiennych według własnych rozwiązań konstrukcyjnych danego Wykonawcy zgodnie z poniższym opisem</t>
  </si>
  <si>
    <t>Poz. 16 i 20 - Gwóźdź śródszpikowy ramienny kaniulowany. Długość L=180÷320mm (ze skokiem co 20mm) do długości 320mm  pokryty celownikiem, średnica d=7÷9mm ze skokiem (co 1mm). W części bliższej ścięcie anatomiczne. W części bliższej co najmniej 6 otworów do blokowania w przynajmniej trzech płaszczyznach, wszystkie otwory gwintowane w tym otwór fasolkowy ma posiadać w środkowej części otwór gwintowany pozwalający na wprowadzenie wkrętu 4,0mm. Kaniulowane śruby zaślepiające pozwalające</t>
  </si>
  <si>
    <t>na wydłużenie części bliższej gwoździa w przynajmniej trzech rozmiarach. Wszystkie elementy blokujące</t>
  </si>
  <si>
    <t>z gniazdami typu torx. System wykonany z tytanu. Wszystkie elementy systemu sterylne.</t>
  </si>
  <si>
    <t>Poz. 17 i 21 - Śruba blokująca tytanowa średnica 3,0; 4,0; 4,5mm, sterylna;</t>
  </si>
  <si>
    <t>Poz. 18 - Śruba kompresyjna, sterylna z gniazdem typu torx;</t>
  </si>
  <si>
    <t>Poz. 19 i 22 - Śruba zaślepiająca, sterylna z gniazdem typu torx w  rozmiarach 0; 2,5 i 5mm?</t>
  </si>
  <si>
    <t>Odpowiedź: Zamawiający dopuszcza</t>
  </si>
  <si>
    <t>Pytanie 29</t>
  </si>
  <si>
    <t>Dotyczy Części nr 6</t>
  </si>
  <si>
    <t>Czy Zamawiający w Części 6 dopuści również protezę modułową głowy kości promieniowej (ExploR – w załączeniu technika operacyjna), opcja bezcementowa i cementowa.</t>
  </si>
  <si>
    <t>Głowa w 15 rozmiarach - średnica głowy 20, 22 i 24 mm, każda dostępna w wysokości 10, 12, 14, 16 , 18 mm.</t>
  </si>
  <si>
    <t>Trzpień w 5 średnicach i 5 długościach, pokryty porowatą okładziną w celu przyspieszenia wczesnej osteointegracji?”</t>
  </si>
  <si>
    <t>Pytanie 30</t>
  </si>
  <si>
    <t>Dotyczy Części nr 32</t>
  </si>
  <si>
    <t>Czy Zamawiający w Części nr 32 poz. 1 dopuści możliwość zaoferowania Grotu Steinmanna o dł. 80 300mm zamiast 80-310mm?</t>
  </si>
  <si>
    <t>Pytanie 33</t>
  </si>
  <si>
    <t>Dotyczy Części 31 poz. 2-4</t>
  </si>
  <si>
    <t>Czy Zamawiający  dopuści substytut kości w postaci macierzy komórkowej na bazie beta-trójfosforanu wapnia (100%). Bezbiałkowy, bezkolagenowy, nieorganiczny, osteokondukcyjny, biowchłanialny (12-24 m-ce), porowatość 70% w postaci granuleko2-4 mm o objętości 10 ml, 15 ml, 30+10ml?</t>
  </si>
  <si>
    <t>Pytanie 35</t>
  </si>
  <si>
    <t>Dotyczy Części 31 poz. 8-12</t>
  </si>
  <si>
    <t>Czy Zamawiający  dopuści  substytut kości w postaci macierzy komórkowej na bazie hydroksyapatytu (70%) i beta-trójfosforanu wapnia (30%). Bezbiałkowy, bezkolagenowy, nieorganiczny, osteokondukcyjny, biowchłanialny (12-24 m-ce). Współczynnik porowatości 70%, makroporowatość 0.5 mm: 300-600μm, 1 mm: 600-1250μm, 2 mm: 1250-2500μm, 4 mm: 2500 – 5000μm, wytrzymałość kompresyjna 10Mpa. Materiał do wypełnień i rekonstrukcji ubytków w tkance kostnej zbitej i gąbczastej, stosowany z autogennymi przeszczepami kostnymi, koncentratem komórek macierzystych lub płytek krwi w postaci granulek?</t>
  </si>
  <si>
    <t>Pytanie 36</t>
  </si>
  <si>
    <t>Czy Zamawiający  dopuści  substytuty w innej wielkości opakowaniu, z odpowiednim przeliczeniem w górę?</t>
  </si>
  <si>
    <t>Pytanie 38</t>
  </si>
  <si>
    <t>dot. Część 29</t>
  </si>
  <si>
    <t xml:space="preserve">Czy Zamawiający dopuści w pozycjach nr 2, 8, 18: </t>
  </si>
  <si>
    <t>„Śruba blokowana zmiennokątowa, samogwintująca ⌀ 2.4mm, średnica głowy śruby ⌀ 3.4mm. Długość śruby L= 8mm-30mm z przeskokiem co 2mm. Gniazdo torx T8. Materiał tytan”?</t>
  </si>
  <si>
    <t>Pytanie 42</t>
  </si>
  <si>
    <t>Dotyczy części 22</t>
  </si>
  <si>
    <t xml:space="preserve">POZ. 1 Czy Zamawiający  wyrazi zgodę na zaoferowanie  Gwoździe RUSH'A zrobione ze stali o średnicy od 2,5 - 5,0 mm i długości od 50 - 300mm Rozmiar dł.50-300 mm, śred.2,5-5,0 mm </t>
  </si>
  <si>
    <t>Pytanie 44</t>
  </si>
  <si>
    <t>POZ.4   Czy Zamawiający  wyrazi zgodę na zaoferowanie  Płytki szerokie, grube 4,5x16  mm z otworami pod wkręty śr. 4,5mm, o długości od 169-249 mm, 10-otworowe wykonane ze stali. Rozmiar wymiary 4,5x16mm długość 169-249 mm</t>
  </si>
  <si>
    <t>Pytanie 45</t>
  </si>
  <si>
    <t>POZ.5   Czy Zamawiający  wyrazi zgodę na zaoferowanie  Płytka wąska, grupa 4x12 mm, z otworami pod wkręty 4,5mm/6,5mm, rozmiarów od 4-18 otworów, wykonana ze stali. Rozmiar wymiary 4x12 mm  długośc 4-18 otworów</t>
  </si>
  <si>
    <t>Pytanie 55</t>
  </si>
  <si>
    <t xml:space="preserve">POZ.17   Czy Zamawiający  wyrazi zgodę na zaoferowanie  Płytka 1/2 rurka śr  1x11 mm, z otworami pod wkręty 4,5mm, wykonana ze stali dł. 4-12 otworów. Rozmiar wymiary 1x11mm długość 4-12 otworów </t>
  </si>
  <si>
    <t>Pytanie 56</t>
  </si>
  <si>
    <t xml:space="preserve">POZ.18   Czy Zamawiający  wyrazi zgodę na zaoferowanie Płytka 1/3 rurka śr 1x9 mm, z otworami pod wkręty 4,5mm, wykonana ze stali dł. 2-12 otworów. Rozmiar wymiary 1x9mm długość 2-12 otworów </t>
  </si>
  <si>
    <t>Pytanie 57</t>
  </si>
  <si>
    <t>POZ.20  Czy Zamawiający  wyrazi zgodę na zaoferowanie Płytka 1/4 rurka śr  1x8 mm, z otworami pod wkręty 2,7mm, wykonana ze stali dł. 2-10 otworów. Rozmiar  wymiary 1x8mm długość 2-10 otworów</t>
  </si>
  <si>
    <t>Pytanie 58</t>
  </si>
  <si>
    <t>POZ.21   Czy Zamawiający  wyrazi zgodę na zaoferowanie Płytka wąska, kompresyjna z ograniczonym kontaktem, cienka śr. 4x11 mm, z otworami pod wkręty 3,5mm, długości 4-12 otworów. Rozmiar  wymiary 4 x11 mm  długość 4-12 otworów</t>
  </si>
  <si>
    <t>Pytanie 80</t>
  </si>
  <si>
    <t>Czy Zamawiający w pozycji nr 2 części 17 wymaga prętów prowadzących kompatybilnych z ww. wiertłami kostnymi?</t>
  </si>
  <si>
    <t>Pytanie 81</t>
  </si>
  <si>
    <t>POZ.40 Czy Zamawiający wyrazi zgodę na zaoferowanie Wkręty kostne samogwintujące średnica 4,5x1,75 mm o głowie imbustowej długości 30-70 mm wykonane ze stali</t>
  </si>
  <si>
    <t>Pytanie 82</t>
  </si>
  <si>
    <t>POZ.41 Czy Zamawiający wyrazi zgodę na zaoferowanie wkręty kaniulowane samogwintujące średnica 4.5 mm częściowo gwintowane długość od 20-74 mm o imbustowej głowie ze stali. Rozmiar srednica 4,5 mm długość 20-74 mm</t>
  </si>
  <si>
    <t>Pytanie 79</t>
  </si>
  <si>
    <t>Czy Zamawiający w pozycji nr 1 części 17 wymaga dzierżawy kompletnego instrumentarium do przezskórnego małoinwazyjnego usuwania przepuklin dysków kręgosłupa, w którym znajdują się m.in. komplet atraumatycznych , tępo zakończonych, kaniulowanych wierteł kostnych – kręgosłupowych w przedziale od 4 do 9mm?</t>
  </si>
  <si>
    <r>
      <t xml:space="preserve">Odpowiedź: </t>
    </r>
    <r>
      <rPr>
        <sz val="11"/>
        <rFont val="Garamond"/>
        <family val="1"/>
      </rPr>
      <t>Zamawiający nie wymaga ale dopuszcza.</t>
    </r>
  </si>
  <si>
    <t>Pytanie 28</t>
  </si>
  <si>
    <t xml:space="preserve">Dotyczy Części nr 6 </t>
  </si>
  <si>
    <t>Czy Zamawiający w Części 6 wyrazi zgodę na dostarczanie narzędzi i implantów po wcześniejszym ustaleniu terminu zabiegu?</t>
  </si>
  <si>
    <t>Pytanie 27</t>
  </si>
  <si>
    <t>Dotyczy Części nr 7</t>
  </si>
  <si>
    <t>Czy Zamawiający w Części 7 wyrazi zgodę na dostarczanie narzędzi i implantów po wcześniejszym ustaleniu terminu zabiegu?</t>
  </si>
  <si>
    <t>Pytanie 26</t>
  </si>
  <si>
    <t xml:space="preserve">Dotyczy części nr 2 </t>
  </si>
  <si>
    <t>Czy Zamawiający wyrazi zgodę na dosyłanie na zabiegi (zamiast deponowania na stałe w szpitalu) ujętego w części 2 instrumentarium do gwoździa odpiętowego wraz z implatami?</t>
  </si>
  <si>
    <r>
      <t xml:space="preserve">Odpowiedź: </t>
    </r>
    <r>
      <rPr>
        <sz val="11"/>
        <rFont val="Garamond"/>
        <family val="1"/>
      </rPr>
      <t xml:space="preserve">Zamawiający modyfikuje § 3 ust. 2 i ust. 10 -12 wzoru umowy oraz § 11 ust. 3 lit g wzoru umowy. Jednocześnie Zamawiający dołącza zmodyfikowany wzór umowy. </t>
    </r>
  </si>
  <si>
    <t xml:space="preserve">Odpowiedź: Zamawiający modyfikuje § 3 ust. 2 i ust. 10 -12 wzoru umowy oraz § 11 ust. 3 lit g wzoru umowy. Jednocześnie Zamawiający dołącza zmodyfikowany wzór umowy. </t>
  </si>
</sst>
</file>

<file path=xl/styles.xml><?xml version="1.0" encoding="utf-8"?>
<styleSheet xmlns="http://schemas.openxmlformats.org/spreadsheetml/2006/main">
  <numFmts count="2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quot;zł&quot;;[Red]#,##0.00\ &quot;zł&quot;"/>
    <numFmt numFmtId="165" formatCode="#,##0.00\ &quot;zł&quot;"/>
    <numFmt numFmtId="166" formatCode="#,##0.00\ [$PLN];\-#,##0.00\ [$PLN]"/>
    <numFmt numFmtId="167" formatCode="_-* #,##0.00\ [$PLN]_-;\-* #,##0.00\ [$PLN]_-;_-* &quot;-&quot;??\ [$PLN]_-;_-@_-"/>
    <numFmt numFmtId="168" formatCode="#,##0.00\ [$PLN]"/>
    <numFmt numFmtId="169" formatCode="#,##0.00_ ;\-#,##0.00\ "/>
    <numFmt numFmtId="170" formatCode="#,##0\ [$PLN];\-#,##0\ [$PLN]"/>
    <numFmt numFmtId="171" formatCode="0.0%"/>
    <numFmt numFmtId="172" formatCode="&quot;Tak&quot;;&quot;Tak&quot;;&quot;Nie&quot;"/>
    <numFmt numFmtId="173" formatCode="&quot;Prawda&quot;;&quot;Prawda&quot;;&quot;Fałsz&quot;"/>
    <numFmt numFmtId="174" formatCode="&quot;Włączone&quot;;&quot;Włączone&quot;;&quot;Wyłączone&quot;"/>
    <numFmt numFmtId="175" formatCode="_-* #,##0\ _z_ł_-;\-* #,##0\ _z_ł_-;_-* &quot;-&quot;??\ _z_ł_-;_-@_-"/>
    <numFmt numFmtId="176" formatCode="#,##0\ [$PLN]"/>
    <numFmt numFmtId="177" formatCode="00\-000"/>
    <numFmt numFmtId="178" formatCode="#,##0.000"/>
    <numFmt numFmtId="179" formatCode="#,##0.0000"/>
    <numFmt numFmtId="180" formatCode="#,##0.00000"/>
    <numFmt numFmtId="181" formatCode="[$€-2]\ #,##0.00_);[Red]\([$€-2]\ #,##0.00\)"/>
    <numFmt numFmtId="182" formatCode="_-* #,##0.00\ [$€-1]_-;\-* #,##0.00\ [$€-1]_-;_-* &quot;-&quot;??\ [$€-1]_-;_-@_-"/>
    <numFmt numFmtId="183" formatCode="[$-415]d\ mmmm\ yyyy"/>
  </numFmts>
  <fonts count="65">
    <font>
      <sz val="10"/>
      <name val="Arial CE"/>
      <family val="0"/>
    </font>
    <font>
      <u val="single"/>
      <sz val="10"/>
      <color indexed="12"/>
      <name val="Arial CE"/>
      <family val="0"/>
    </font>
    <font>
      <u val="single"/>
      <sz val="10"/>
      <color indexed="36"/>
      <name val="Arial CE"/>
      <family val="0"/>
    </font>
    <font>
      <sz val="10"/>
      <name val="Arial"/>
      <family val="2"/>
    </font>
    <font>
      <b/>
      <sz val="12"/>
      <name val="Times New Roman"/>
      <family val="1"/>
    </font>
    <font>
      <sz val="11"/>
      <name val="Times New Roman"/>
      <family val="1"/>
    </font>
    <font>
      <b/>
      <sz val="11"/>
      <name val="Times New Roman"/>
      <family val="1"/>
    </font>
    <font>
      <i/>
      <sz val="9"/>
      <name val="Times New Roman"/>
      <family val="1"/>
    </font>
    <font>
      <b/>
      <sz val="11"/>
      <name val="Garamond"/>
      <family val="1"/>
    </font>
    <font>
      <sz val="11"/>
      <name val="Garamond"/>
      <family val="1"/>
    </font>
    <font>
      <sz val="11"/>
      <color indexed="8"/>
      <name val="Calibri"/>
      <family val="2"/>
    </font>
    <font>
      <sz val="9"/>
      <name val="Arial"/>
      <family val="2"/>
    </font>
    <font>
      <sz val="9"/>
      <name val="Times New Roman"/>
      <family val="1"/>
    </font>
    <font>
      <b/>
      <sz val="9"/>
      <name val="Arial"/>
      <family val="2"/>
    </font>
    <font>
      <sz val="9"/>
      <color indexed="8"/>
      <name val="Arial"/>
      <family val="2"/>
    </font>
    <font>
      <vertAlign val="superscript"/>
      <sz val="9"/>
      <name val="Arial"/>
      <family val="2"/>
    </font>
    <font>
      <b/>
      <sz val="9"/>
      <color indexed="8"/>
      <name val="Arial"/>
      <family val="2"/>
    </font>
    <font>
      <sz val="9"/>
      <color indexed="10"/>
      <name val="Arial"/>
      <family val="2"/>
    </font>
    <font>
      <b/>
      <sz val="10"/>
      <name val="Arial"/>
      <family val="2"/>
    </font>
    <font>
      <b/>
      <u val="single"/>
      <sz val="9"/>
      <color indexed="8"/>
      <name val="Arial"/>
      <family val="2"/>
    </font>
    <font>
      <b/>
      <u val="single"/>
      <sz val="9"/>
      <name val="Arial"/>
      <family val="2"/>
    </font>
    <font>
      <i/>
      <sz val="11"/>
      <name val="Garamond"/>
      <family val="1"/>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b/>
      <sz val="11"/>
      <color indexed="8"/>
      <name val="Times New Roman"/>
      <family val="1"/>
    </font>
    <font>
      <sz val="11"/>
      <color indexed="8"/>
      <name val="Times New Roman"/>
      <family val="1"/>
    </font>
    <font>
      <sz val="10"/>
      <color indexed="8"/>
      <name val="Times New Roman"/>
      <family val="1"/>
    </font>
    <font>
      <i/>
      <sz val="10"/>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b/>
      <sz val="11"/>
      <color theme="1"/>
      <name val="Times New Roman"/>
      <family val="1"/>
    </font>
    <font>
      <sz val="11"/>
      <color theme="1"/>
      <name val="Times New Roman"/>
      <family val="1"/>
    </font>
    <font>
      <sz val="10"/>
      <color theme="1"/>
      <name val="Times New Roman"/>
      <family val="1"/>
    </font>
    <font>
      <i/>
      <sz val="10"/>
      <color theme="1"/>
      <name val="Times New Roman"/>
      <family val="1"/>
    </font>
    <font>
      <sz val="9"/>
      <color theme="1"/>
      <name val="Arial"/>
      <family val="2"/>
    </font>
    <font>
      <sz val="9"/>
      <color rgb="FF000000"/>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indexed="22"/>
        <bgColor indexed="64"/>
      </patternFill>
    </fill>
    <fill>
      <patternFill patternType="solid">
        <fgColor theme="0" tint="-0.3499799966812134"/>
        <bgColor indexed="64"/>
      </patternFill>
    </fill>
    <fill>
      <patternFill patternType="solid">
        <fgColor theme="0"/>
        <bgColor indexed="64"/>
      </patternFill>
    </fill>
    <fill>
      <patternFill patternType="solid">
        <fgColor indexed="9"/>
        <bgColor indexed="64"/>
      </patternFill>
    </fill>
    <fill>
      <patternFill patternType="solid">
        <fgColor theme="0"/>
        <bgColor indexed="64"/>
      </patternFill>
    </fill>
    <fill>
      <patternFill patternType="solid">
        <fgColor theme="0" tint="-0.04997999966144562"/>
        <bgColor indexed="64"/>
      </patternFill>
    </fill>
    <fill>
      <patternFill patternType="solid">
        <fgColor rgb="FFFFFFFF"/>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style="thin"/>
      <top style="thin"/>
      <bottom>
        <color indexed="63"/>
      </bottom>
    </border>
    <border>
      <left style="thin"/>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style="thin"/>
    </border>
  </borders>
  <cellStyleXfs count="7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0" fontId="46"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0" fontId="10" fillId="0" borderId="0">
      <alignment/>
      <protection/>
    </xf>
    <xf numFmtId="0" fontId="1" fillId="0" borderId="0" applyNumberFormat="0" applyFill="0" applyBorder="0" applyAlignment="0" applyProtection="0"/>
    <xf numFmtId="0" fontId="47" fillId="0" borderId="3" applyNumberFormat="0" applyFill="0" applyAlignment="0" applyProtection="0"/>
    <xf numFmtId="0" fontId="48" fillId="29" borderId="4" applyNumberFormat="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3"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3" fillId="0" borderId="0">
      <alignment/>
      <protection/>
    </xf>
    <xf numFmtId="0" fontId="42" fillId="0" borderId="0">
      <alignment/>
      <protection/>
    </xf>
    <xf numFmtId="0" fontId="10" fillId="0" borderId="0">
      <alignment/>
      <protection/>
    </xf>
    <xf numFmtId="0" fontId="3" fillId="0" borderId="0">
      <alignment/>
      <protection/>
    </xf>
    <xf numFmtId="0" fontId="0" fillId="0" borderId="0">
      <alignment/>
      <protection/>
    </xf>
    <xf numFmtId="0" fontId="53" fillId="27" borderId="1" applyNumberFormat="0" applyAlignment="0" applyProtection="0"/>
    <xf numFmtId="0" fontId="2" fillId="0" borderId="0" applyNumberFormat="0" applyFill="0" applyBorder="0" applyAlignment="0" applyProtection="0"/>
    <xf numFmtId="9" fontId="0" fillId="0" borderId="0" applyFont="0" applyFill="0" applyBorder="0" applyAlignment="0" applyProtection="0"/>
    <xf numFmtId="0" fontId="54" fillId="0" borderId="8" applyNumberFormat="0" applyFill="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44" fontId="3" fillId="0" borderId="0" applyFont="0" applyFill="0" applyBorder="0" applyAlignment="0" applyProtection="0"/>
    <xf numFmtId="0" fontId="58" fillId="32" borderId="0" applyNumberFormat="0" applyBorder="0" applyAlignment="0" applyProtection="0"/>
  </cellStyleXfs>
  <cellXfs count="339">
    <xf numFmtId="0" fontId="0" fillId="0" borderId="0" xfId="0" applyAlignment="1">
      <alignment/>
    </xf>
    <xf numFmtId="0" fontId="4" fillId="0" borderId="0" xfId="0" applyFont="1" applyFill="1" applyBorder="1" applyAlignment="1" applyProtection="1">
      <alignment horizontal="center" vertical="top"/>
      <protection locked="0"/>
    </xf>
    <xf numFmtId="0" fontId="5" fillId="0" borderId="0" xfId="0" applyFont="1" applyFill="1" applyAlignment="1" applyProtection="1">
      <alignment horizontal="left" vertical="top" wrapText="1"/>
      <protection locked="0"/>
    </xf>
    <xf numFmtId="0" fontId="6" fillId="0" borderId="0" xfId="0" applyFont="1" applyFill="1" applyAlignment="1" applyProtection="1">
      <alignment horizontal="left" vertical="top" wrapText="1"/>
      <protection locked="0"/>
    </xf>
    <xf numFmtId="0" fontId="6" fillId="0" borderId="0"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3" fontId="5" fillId="0" borderId="0" xfId="0" applyNumberFormat="1" applyFont="1" applyFill="1" applyBorder="1" applyAlignment="1" applyProtection="1">
      <alignment horizontal="right" vertical="top"/>
      <protection locked="0"/>
    </xf>
    <xf numFmtId="0" fontId="6" fillId="0" borderId="0" xfId="0" applyFont="1" applyFill="1" applyBorder="1" applyAlignment="1" applyProtection="1">
      <alignment horizontal="center" vertical="top"/>
      <protection locked="0"/>
    </xf>
    <xf numFmtId="3" fontId="5" fillId="0" borderId="0" xfId="0" applyNumberFormat="1" applyFont="1" applyFill="1" applyBorder="1" applyAlignment="1" applyProtection="1">
      <alignment horizontal="left" vertical="top" wrapText="1"/>
      <protection locked="0"/>
    </xf>
    <xf numFmtId="0" fontId="5" fillId="0" borderId="10" xfId="0" applyFont="1" applyFill="1" applyBorder="1" applyAlignment="1" applyProtection="1">
      <alignment horizontal="left" vertical="top" wrapText="1"/>
      <protection locked="0"/>
    </xf>
    <xf numFmtId="3" fontId="6" fillId="0" borderId="0" xfId="0" applyNumberFormat="1" applyFont="1" applyFill="1" applyBorder="1" applyAlignment="1" applyProtection="1">
      <alignment horizontal="left" vertical="top" wrapText="1"/>
      <protection locked="0"/>
    </xf>
    <xf numFmtId="3" fontId="5" fillId="0" borderId="0" xfId="0" applyNumberFormat="1" applyFont="1" applyFill="1" applyAlignment="1" applyProtection="1">
      <alignment horizontal="left" vertical="top" wrapText="1"/>
      <protection locked="0"/>
    </xf>
    <xf numFmtId="0" fontId="5" fillId="0" borderId="0" xfId="0" applyFont="1" applyFill="1" applyBorder="1" applyAlignment="1" applyProtection="1">
      <alignment horizontal="left" vertical="top" wrapText="1"/>
      <protection/>
    </xf>
    <xf numFmtId="3" fontId="5" fillId="0" borderId="0" xfId="74" applyNumberFormat="1" applyFont="1" applyFill="1" applyBorder="1" applyAlignment="1" applyProtection="1">
      <alignment horizontal="left" vertical="top" wrapText="1"/>
      <protection locked="0"/>
    </xf>
    <xf numFmtId="0" fontId="5" fillId="0" borderId="0" xfId="0" applyFont="1" applyFill="1" applyAlignment="1" applyProtection="1">
      <alignment horizontal="center" vertical="top" wrapText="1"/>
      <protection locked="0"/>
    </xf>
    <xf numFmtId="49" fontId="5" fillId="0" borderId="0" xfId="0" applyNumberFormat="1" applyFont="1" applyFill="1" applyBorder="1" applyAlignment="1" applyProtection="1">
      <alignment horizontal="center" vertical="top" wrapText="1"/>
      <protection locked="0"/>
    </xf>
    <xf numFmtId="0" fontId="5" fillId="0" borderId="0" xfId="0" applyFont="1" applyFill="1" applyBorder="1" applyAlignment="1" applyProtection="1">
      <alignment horizontal="left" vertical="top"/>
      <protection locked="0"/>
    </xf>
    <xf numFmtId="0" fontId="5" fillId="0" borderId="0" xfId="0" applyFont="1" applyFill="1" applyBorder="1" applyAlignment="1" applyProtection="1">
      <alignment horizontal="center" vertical="top"/>
      <protection locked="0"/>
    </xf>
    <xf numFmtId="0" fontId="5" fillId="0" borderId="0" xfId="0" applyFont="1" applyFill="1" applyBorder="1" applyAlignment="1" applyProtection="1">
      <alignment horizontal="center" vertical="top" wrapText="1"/>
      <protection locked="0"/>
    </xf>
    <xf numFmtId="3" fontId="5" fillId="0" borderId="0" xfId="0" applyNumberFormat="1" applyFont="1" applyFill="1" applyBorder="1" applyAlignment="1" applyProtection="1">
      <alignment horizontal="right" vertical="top" wrapText="1"/>
      <protection locked="0"/>
    </xf>
    <xf numFmtId="49" fontId="5" fillId="0" borderId="11" xfId="0" applyNumberFormat="1" applyFont="1" applyFill="1" applyBorder="1" applyAlignment="1" applyProtection="1">
      <alignment horizontal="left" vertical="top" wrapText="1"/>
      <protection locked="0"/>
    </xf>
    <xf numFmtId="49" fontId="5" fillId="0" borderId="0" xfId="0" applyNumberFormat="1" applyFont="1" applyFill="1" applyAlignment="1" applyProtection="1">
      <alignment horizontal="left" vertical="top" wrapText="1"/>
      <protection locked="0"/>
    </xf>
    <xf numFmtId="49" fontId="5" fillId="0" borderId="10" xfId="0" applyNumberFormat="1" applyFont="1" applyFill="1" applyBorder="1" applyAlignment="1" applyProtection="1">
      <alignment horizontal="left" vertical="top" wrapText="1"/>
      <protection locked="0"/>
    </xf>
    <xf numFmtId="3" fontId="5" fillId="0" borderId="10" xfId="0" applyNumberFormat="1" applyFont="1" applyFill="1" applyBorder="1" applyAlignment="1" applyProtection="1">
      <alignment horizontal="right" vertical="top" wrapText="1"/>
      <protection locked="0"/>
    </xf>
    <xf numFmtId="49" fontId="6" fillId="0" borderId="10" xfId="0" applyNumberFormat="1" applyFont="1" applyFill="1" applyBorder="1" applyAlignment="1" applyProtection="1">
      <alignment horizontal="left" vertical="top" wrapText="1"/>
      <protection locked="0"/>
    </xf>
    <xf numFmtId="3" fontId="6" fillId="0" borderId="10" xfId="0" applyNumberFormat="1" applyFont="1" applyFill="1" applyBorder="1" applyAlignment="1" applyProtection="1">
      <alignment horizontal="right" vertical="top" wrapText="1"/>
      <protection locked="0"/>
    </xf>
    <xf numFmtId="0" fontId="9" fillId="0" borderId="0" xfId="0" applyFont="1" applyFill="1" applyAlignment="1" applyProtection="1">
      <alignment horizontal="left" vertical="top" wrapText="1"/>
      <protection locked="0"/>
    </xf>
    <xf numFmtId="0" fontId="9" fillId="0" borderId="0" xfId="0" applyFont="1" applyFill="1" applyAlignment="1" applyProtection="1">
      <alignment horizontal="left" vertical="top"/>
      <protection locked="0"/>
    </xf>
    <xf numFmtId="0" fontId="9" fillId="0" borderId="0" xfId="0" applyFont="1" applyFill="1" applyAlignment="1" applyProtection="1">
      <alignment horizontal="right" vertical="top" wrapText="1"/>
      <protection locked="0"/>
    </xf>
    <xf numFmtId="0" fontId="9" fillId="0" borderId="0" xfId="0" applyFont="1" applyFill="1" applyAlignment="1" applyProtection="1">
      <alignment horizontal="right" vertical="top"/>
      <protection locked="0"/>
    </xf>
    <xf numFmtId="1" fontId="9" fillId="0" borderId="0" xfId="0" applyNumberFormat="1" applyFont="1" applyFill="1" applyAlignment="1" applyProtection="1">
      <alignment horizontal="left" vertical="top" wrapText="1"/>
      <protection locked="0"/>
    </xf>
    <xf numFmtId="0" fontId="8" fillId="0" borderId="0" xfId="0" applyFont="1" applyFill="1" applyAlignment="1" applyProtection="1">
      <alignment horizontal="left" vertical="top" wrapText="1"/>
      <protection locked="0"/>
    </xf>
    <xf numFmtId="0" fontId="8" fillId="0" borderId="10" xfId="0" applyFont="1" applyFill="1" applyBorder="1" applyAlignment="1" applyProtection="1">
      <alignment horizontal="left" vertical="top" wrapText="1"/>
      <protection locked="0"/>
    </xf>
    <xf numFmtId="0" fontId="9" fillId="0" borderId="0" xfId="0" applyFont="1" applyFill="1" applyBorder="1" applyAlignment="1" applyProtection="1">
      <alignment horizontal="right" vertical="top" wrapText="1"/>
      <protection locked="0"/>
    </xf>
    <xf numFmtId="0" fontId="8" fillId="0" borderId="0" xfId="0" applyFont="1" applyFill="1" applyBorder="1" applyAlignment="1" applyProtection="1">
      <alignment horizontal="left" vertical="top"/>
      <protection locked="0"/>
    </xf>
    <xf numFmtId="0" fontId="8" fillId="0" borderId="0" xfId="0" applyFont="1" applyFill="1" applyBorder="1" applyAlignment="1" applyProtection="1">
      <alignment horizontal="left" vertical="top" wrapText="1"/>
      <protection locked="0"/>
    </xf>
    <xf numFmtId="0" fontId="9" fillId="0" borderId="0" xfId="0" applyFont="1" applyFill="1" applyBorder="1" applyAlignment="1" applyProtection="1">
      <alignment horizontal="left" vertical="top" wrapText="1"/>
      <protection locked="0"/>
    </xf>
    <xf numFmtId="1" fontId="9" fillId="0" borderId="0" xfId="0" applyNumberFormat="1" applyFont="1" applyFill="1" applyBorder="1" applyAlignment="1" applyProtection="1">
      <alignment horizontal="left" vertical="top" wrapText="1"/>
      <protection locked="0"/>
    </xf>
    <xf numFmtId="0" fontId="8" fillId="33" borderId="0" xfId="0" applyFont="1" applyFill="1" applyAlignment="1" applyProtection="1">
      <alignment horizontal="left" vertical="top" wrapText="1"/>
      <protection locked="0"/>
    </xf>
    <xf numFmtId="1" fontId="9" fillId="33" borderId="0" xfId="0" applyNumberFormat="1" applyFont="1" applyFill="1" applyBorder="1" applyAlignment="1" applyProtection="1">
      <alignment horizontal="left" vertical="top" wrapText="1"/>
      <protection locked="0"/>
    </xf>
    <xf numFmtId="0" fontId="9" fillId="33" borderId="0" xfId="0" applyFont="1" applyFill="1" applyBorder="1" applyAlignment="1" applyProtection="1">
      <alignment horizontal="center" vertical="top" wrapText="1"/>
      <protection locked="0"/>
    </xf>
    <xf numFmtId="0" fontId="8" fillId="33" borderId="10" xfId="0" applyFont="1" applyFill="1" applyBorder="1" applyAlignment="1" applyProtection="1">
      <alignment horizontal="left" vertical="top" wrapText="1"/>
      <protection locked="0"/>
    </xf>
    <xf numFmtId="44" fontId="9" fillId="33" borderId="12" xfId="0" applyNumberFormat="1" applyFont="1" applyFill="1" applyBorder="1" applyAlignment="1" applyProtection="1">
      <alignment horizontal="left" vertical="top" wrapText="1"/>
      <protection locked="0"/>
    </xf>
    <xf numFmtId="0" fontId="9" fillId="33" borderId="0" xfId="0" applyFont="1" applyFill="1" applyAlignment="1" applyProtection="1">
      <alignment horizontal="left" vertical="top" wrapText="1"/>
      <protection locked="0"/>
    </xf>
    <xf numFmtId="1" fontId="9" fillId="33" borderId="0" xfId="0" applyNumberFormat="1" applyFont="1" applyFill="1" applyAlignment="1" applyProtection="1">
      <alignment horizontal="left" vertical="top" wrapText="1"/>
      <protection locked="0"/>
    </xf>
    <xf numFmtId="0" fontId="9" fillId="33" borderId="0" xfId="0" applyFont="1" applyFill="1" applyAlignment="1" applyProtection="1">
      <alignment horizontal="center" vertical="top" wrapText="1"/>
      <protection locked="0"/>
    </xf>
    <xf numFmtId="0" fontId="8" fillId="33" borderId="10" xfId="0" applyFont="1" applyFill="1" applyBorder="1" applyAlignment="1" applyProtection="1">
      <alignment horizontal="center" vertical="center" wrapText="1"/>
      <protection locked="0"/>
    </xf>
    <xf numFmtId="175" fontId="8" fillId="33" borderId="11" xfId="42" applyNumberFormat="1" applyFont="1" applyFill="1" applyBorder="1" applyAlignment="1" applyProtection="1">
      <alignment horizontal="center" vertical="center" wrapText="1"/>
      <protection locked="0"/>
    </xf>
    <xf numFmtId="0" fontId="9" fillId="33" borderId="12" xfId="0" applyFont="1" applyFill="1" applyBorder="1" applyAlignment="1">
      <alignment horizontal="center" vertical="center" wrapText="1"/>
    </xf>
    <xf numFmtId="0" fontId="8" fillId="0" borderId="0" xfId="0" applyFont="1" applyFill="1" applyAlignment="1" applyProtection="1">
      <alignment horizontal="center" vertical="center" wrapText="1"/>
      <protection locked="0"/>
    </xf>
    <xf numFmtId="0" fontId="9" fillId="33" borderId="10" xfId="0" applyNumberFormat="1" applyFont="1" applyFill="1" applyBorder="1" applyAlignment="1" applyProtection="1">
      <alignment horizontal="center" vertical="center" wrapText="1" shrinkToFit="1"/>
      <protection locked="0"/>
    </xf>
    <xf numFmtId="4" fontId="9" fillId="0" borderId="10" xfId="0" applyNumberFormat="1" applyFont="1" applyFill="1" applyBorder="1" applyAlignment="1" applyProtection="1">
      <alignment horizontal="center" vertical="center" wrapText="1" shrinkToFit="1"/>
      <protection locked="0"/>
    </xf>
    <xf numFmtId="44" fontId="9" fillId="0" borderId="10" xfId="0" applyNumberFormat="1" applyFont="1" applyFill="1" applyBorder="1" applyAlignment="1" applyProtection="1">
      <alignment horizontal="right" vertical="center" wrapText="1"/>
      <protection locked="0"/>
    </xf>
    <xf numFmtId="0" fontId="9" fillId="0" borderId="0" xfId="0" applyFont="1" applyFill="1" applyAlignment="1" applyProtection="1">
      <alignment horizontal="center" vertical="center" wrapText="1"/>
      <protection locked="0"/>
    </xf>
    <xf numFmtId="0" fontId="0" fillId="0" borderId="0" xfId="0" applyAlignment="1">
      <alignment horizontal="left" vertical="top" wrapText="1"/>
    </xf>
    <xf numFmtId="0" fontId="11" fillId="0" borderId="10" xfId="0" applyFont="1" applyBorder="1" applyAlignment="1">
      <alignment horizontal="center" vertical="center" wrapText="1"/>
    </xf>
    <xf numFmtId="0" fontId="11" fillId="0" borderId="10" xfId="65" applyFont="1" applyFill="1" applyBorder="1" applyAlignment="1">
      <alignment horizontal="left" vertical="center" wrapText="1"/>
      <protection/>
    </xf>
    <xf numFmtId="0" fontId="11" fillId="0" borderId="10" xfId="65" applyFont="1" applyFill="1" applyBorder="1" applyAlignment="1">
      <alignment horizontal="center" vertical="center" wrapText="1"/>
      <protection/>
    </xf>
    <xf numFmtId="0" fontId="11" fillId="0" borderId="10" xfId="0" applyFont="1" applyBorder="1" applyAlignment="1">
      <alignment horizontal="left" vertical="center" wrapText="1"/>
    </xf>
    <xf numFmtId="0" fontId="11" fillId="34" borderId="10" xfId="0" applyFont="1" applyFill="1" applyBorder="1" applyAlignment="1">
      <alignment horizontal="left" vertical="center" wrapText="1"/>
    </xf>
    <xf numFmtId="0" fontId="11" fillId="0" borderId="10" xfId="0" applyFont="1" applyFill="1" applyBorder="1" applyAlignment="1">
      <alignment horizontal="center" vertical="center" wrapText="1"/>
    </xf>
    <xf numFmtId="0" fontId="11" fillId="34" borderId="10" xfId="0" applyFont="1" applyFill="1" applyBorder="1" applyAlignment="1">
      <alignment horizontal="center" vertical="center" wrapText="1"/>
    </xf>
    <xf numFmtId="0" fontId="11" fillId="0" borderId="10" xfId="61" applyFont="1" applyFill="1" applyBorder="1" applyAlignment="1">
      <alignment horizontal="left" vertical="center" wrapText="1"/>
      <protection/>
    </xf>
    <xf numFmtId="0" fontId="11" fillId="0" borderId="10" xfId="61" applyFont="1" applyFill="1" applyBorder="1" applyAlignment="1">
      <alignment horizontal="center" vertical="center" wrapText="1"/>
      <protection/>
    </xf>
    <xf numFmtId="0" fontId="11" fillId="0" borderId="10" xfId="63" applyFont="1" applyFill="1" applyBorder="1" applyAlignment="1">
      <alignment horizontal="center" vertical="center" wrapText="1"/>
      <protection/>
    </xf>
    <xf numFmtId="0" fontId="9" fillId="0" borderId="10" xfId="0" applyFont="1" applyFill="1" applyBorder="1" applyAlignment="1" applyProtection="1">
      <alignment horizontal="left" vertical="top" wrapText="1"/>
      <protection locked="0"/>
    </xf>
    <xf numFmtId="0" fontId="11" fillId="0" borderId="10" xfId="0" applyFont="1" applyFill="1" applyBorder="1" applyAlignment="1">
      <alignment vertical="center" wrapText="1"/>
    </xf>
    <xf numFmtId="0" fontId="12" fillId="34" borderId="10" xfId="0" applyFont="1" applyFill="1" applyBorder="1" applyAlignment="1">
      <alignment vertical="center" wrapText="1"/>
    </xf>
    <xf numFmtId="0" fontId="13" fillId="0" borderId="10" xfId="0" applyFont="1" applyFill="1" applyBorder="1" applyAlignment="1">
      <alignment vertical="center" wrapText="1"/>
    </xf>
    <xf numFmtId="0" fontId="14" fillId="0" borderId="10" xfId="0" applyFont="1" applyFill="1" applyBorder="1" applyAlignment="1">
      <alignment vertical="center" wrapText="1"/>
    </xf>
    <xf numFmtId="0" fontId="13" fillId="0" borderId="10" xfId="0" applyFont="1" applyFill="1" applyBorder="1" applyAlignment="1" applyProtection="1">
      <alignment horizontal="left" vertical="center" wrapText="1"/>
      <protection locked="0"/>
    </xf>
    <xf numFmtId="0" fontId="11" fillId="0" borderId="10"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11" fillId="0" borderId="10" xfId="0" applyNumberFormat="1" applyFont="1" applyFill="1" applyBorder="1" applyAlignment="1" applyProtection="1">
      <alignment horizontal="left" vertical="center" wrapText="1"/>
      <protection/>
    </xf>
    <xf numFmtId="0" fontId="11" fillId="0" borderId="10" xfId="0" applyFont="1" applyBorder="1" applyAlignment="1">
      <alignment horizontal="justify" vertical="center" wrapText="1"/>
    </xf>
    <xf numFmtId="0" fontId="13" fillId="0" borderId="10" xfId="0" applyNumberFormat="1" applyFont="1" applyFill="1" applyBorder="1" applyAlignment="1" applyProtection="1">
      <alignment horizontal="left" vertical="center" wrapText="1"/>
      <protection/>
    </xf>
    <xf numFmtId="0" fontId="11" fillId="0" borderId="10" xfId="54" applyFont="1" applyBorder="1" applyAlignment="1">
      <alignment vertical="center" wrapText="1"/>
      <protection/>
    </xf>
    <xf numFmtId="0" fontId="11" fillId="0" borderId="10" xfId="54" applyFont="1" applyBorder="1" applyAlignment="1">
      <alignment horizontal="left" vertical="center" wrapText="1"/>
      <protection/>
    </xf>
    <xf numFmtId="0" fontId="11" fillId="35" borderId="10" xfId="0" applyFont="1" applyFill="1" applyBorder="1" applyAlignment="1">
      <alignment horizontal="center" vertical="center" wrapText="1"/>
    </xf>
    <xf numFmtId="0" fontId="11" fillId="35" borderId="10" xfId="54" applyFont="1" applyFill="1" applyBorder="1" applyAlignment="1">
      <alignment vertical="center" wrapText="1"/>
      <protection/>
    </xf>
    <xf numFmtId="0" fontId="11" fillId="35" borderId="10" xfId="0" applyFont="1" applyFill="1" applyBorder="1" applyAlignment="1">
      <alignment horizontal="left" vertical="center" wrapText="1"/>
    </xf>
    <xf numFmtId="0" fontId="11" fillId="0" borderId="10" xfId="0" applyFont="1" applyBorder="1" applyAlignment="1">
      <alignment vertical="center" wrapText="1"/>
    </xf>
    <xf numFmtId="0" fontId="11" fillId="36" borderId="10" xfId="0" applyFont="1" applyFill="1" applyBorder="1" applyAlignment="1">
      <alignment horizontal="center" vertical="center" wrapText="1"/>
    </xf>
    <xf numFmtId="0" fontId="13" fillId="36" borderId="10" xfId="0" applyFont="1" applyFill="1" applyBorder="1" applyAlignment="1">
      <alignment horizontal="center" vertical="center" wrapText="1"/>
    </xf>
    <xf numFmtId="0" fontId="11" fillId="36" borderId="10" xfId="0" applyFont="1" applyFill="1" applyBorder="1" applyAlignment="1">
      <alignment horizontal="left" vertical="center" wrapText="1"/>
    </xf>
    <xf numFmtId="0" fontId="11" fillId="0" borderId="10" xfId="62" applyFont="1" applyFill="1" applyBorder="1" applyAlignment="1">
      <alignment horizontal="left" vertical="center" wrapText="1"/>
      <protection/>
    </xf>
    <xf numFmtId="0" fontId="11" fillId="0" borderId="10" xfId="62" applyFont="1" applyFill="1" applyBorder="1" applyAlignment="1">
      <alignment horizontal="center" vertical="center" wrapText="1"/>
      <protection/>
    </xf>
    <xf numFmtId="0" fontId="13" fillId="37" borderId="10" xfId="0" applyFont="1" applyFill="1" applyBorder="1" applyAlignment="1" applyProtection="1">
      <alignment horizontal="center" vertical="center" wrapText="1"/>
      <protection locked="0"/>
    </xf>
    <xf numFmtId="0" fontId="13" fillId="37" borderId="10" xfId="0" applyFont="1" applyFill="1" applyBorder="1" applyAlignment="1">
      <alignment horizontal="left" vertical="center" wrapText="1"/>
    </xf>
    <xf numFmtId="0" fontId="13" fillId="0" borderId="10" xfId="0" applyFont="1" applyBorder="1" applyAlignment="1">
      <alignment vertical="center" wrapText="1"/>
    </xf>
    <xf numFmtId="0" fontId="13" fillId="0" borderId="10" xfId="0" applyNumberFormat="1" applyFont="1" applyFill="1" applyBorder="1" applyAlignment="1" applyProtection="1">
      <alignment vertical="center" wrapText="1"/>
      <protection/>
    </xf>
    <xf numFmtId="2" fontId="11" fillId="0" borderId="10" xfId="0" applyNumberFormat="1" applyFont="1" applyFill="1" applyBorder="1" applyAlignment="1" applyProtection="1">
      <alignment horizontal="left" vertical="center" wrapText="1"/>
      <protection/>
    </xf>
    <xf numFmtId="0" fontId="8" fillId="33" borderId="11" xfId="0" applyFont="1" applyFill="1" applyBorder="1" applyAlignment="1" applyProtection="1">
      <alignment horizontal="center" vertical="center" wrapText="1"/>
      <protection locked="0"/>
    </xf>
    <xf numFmtId="0" fontId="11" fillId="0" borderId="0" xfId="0" applyFont="1" applyAlignment="1">
      <alignment horizontal="center" vertical="center" wrapText="1"/>
    </xf>
    <xf numFmtId="0" fontId="11" fillId="38" borderId="10" xfId="0" applyFont="1" applyFill="1" applyBorder="1" applyAlignment="1">
      <alignment horizontal="center" vertical="center" wrapText="1"/>
    </xf>
    <xf numFmtId="0" fontId="13" fillId="38" borderId="10" xfId="0" applyFont="1" applyFill="1" applyBorder="1" applyAlignment="1" applyProtection="1">
      <alignment horizontal="center" vertical="center" wrapText="1"/>
      <protection locked="0"/>
    </xf>
    <xf numFmtId="0" fontId="13" fillId="38" borderId="10" xfId="0" applyFont="1" applyFill="1" applyBorder="1" applyAlignment="1">
      <alignment horizontal="center" vertical="center" wrapText="1"/>
    </xf>
    <xf numFmtId="0" fontId="11" fillId="0" borderId="0" xfId="0" applyFont="1" applyAlignment="1">
      <alignment vertical="center" wrapText="1"/>
    </xf>
    <xf numFmtId="0" fontId="9" fillId="33" borderId="13" xfId="0" applyFont="1" applyFill="1" applyBorder="1" applyAlignment="1" applyProtection="1">
      <alignment horizontal="left" vertical="center" wrapText="1"/>
      <protection locked="0"/>
    </xf>
    <xf numFmtId="0" fontId="9" fillId="33" borderId="14" xfId="0" applyNumberFormat="1" applyFont="1" applyFill="1" applyBorder="1" applyAlignment="1" applyProtection="1">
      <alignment horizontal="center" vertical="center" wrapText="1" shrinkToFit="1"/>
      <protection locked="0"/>
    </xf>
    <xf numFmtId="4" fontId="9" fillId="0" borderId="14" xfId="0" applyNumberFormat="1" applyFont="1" applyFill="1" applyBorder="1" applyAlignment="1" applyProtection="1">
      <alignment horizontal="center" vertical="center" wrapText="1" shrinkToFit="1"/>
      <protection locked="0"/>
    </xf>
    <xf numFmtId="44" fontId="9" fillId="0" borderId="14" xfId="0" applyNumberFormat="1" applyFont="1" applyFill="1" applyBorder="1" applyAlignment="1" applyProtection="1">
      <alignment horizontal="right" vertical="center" wrapText="1"/>
      <protection locked="0"/>
    </xf>
    <xf numFmtId="0" fontId="9" fillId="33" borderId="10" xfId="0" applyFont="1" applyFill="1" applyBorder="1" applyAlignment="1" applyProtection="1">
      <alignment horizontal="left" vertical="center" wrapText="1"/>
      <protection locked="0"/>
    </xf>
    <xf numFmtId="0" fontId="13" fillId="0" borderId="10" xfId="58" applyFont="1" applyBorder="1" applyAlignment="1">
      <alignment vertical="center" wrapText="1"/>
      <protection/>
    </xf>
    <xf numFmtId="0" fontId="11" fillId="0" borderId="10" xfId="58" applyFont="1" applyBorder="1" applyAlignment="1">
      <alignment horizontal="center" vertical="center" wrapText="1"/>
      <protection/>
    </xf>
    <xf numFmtId="0" fontId="11" fillId="0" borderId="10" xfId="58" applyFont="1" applyBorder="1" applyAlignment="1">
      <alignment vertical="center" wrapText="1"/>
      <protection/>
    </xf>
    <xf numFmtId="44" fontId="9" fillId="0" borderId="0" xfId="0" applyNumberFormat="1" applyFont="1" applyFill="1" applyBorder="1" applyAlignment="1" applyProtection="1">
      <alignment horizontal="right" vertical="center" wrapText="1"/>
      <protection locked="0"/>
    </xf>
    <xf numFmtId="44" fontId="9" fillId="0" borderId="15" xfId="0" applyNumberFormat="1" applyFont="1" applyFill="1" applyBorder="1" applyAlignment="1" applyProtection="1">
      <alignment horizontal="right" vertical="center" wrapText="1"/>
      <protection locked="0"/>
    </xf>
    <xf numFmtId="0" fontId="13" fillId="39" borderId="10" xfId="0" applyFont="1" applyFill="1" applyBorder="1" applyAlignment="1">
      <alignment horizontal="center" vertical="center" wrapText="1"/>
    </xf>
    <xf numFmtId="0" fontId="11" fillId="39" borderId="10" xfId="0" applyFont="1" applyFill="1" applyBorder="1" applyAlignment="1">
      <alignment horizontal="center" vertical="center" wrapText="1"/>
    </xf>
    <xf numFmtId="0" fontId="14" fillId="0" borderId="10" xfId="0" applyFont="1" applyBorder="1" applyAlignment="1">
      <alignment vertical="center" wrapText="1"/>
    </xf>
    <xf numFmtId="0" fontId="13" fillId="0" borderId="0" xfId="0" applyFont="1" applyBorder="1" applyAlignment="1">
      <alignment vertical="center" wrapText="1"/>
    </xf>
    <xf numFmtId="0" fontId="11" fillId="0" borderId="0" xfId="0" applyFont="1" applyBorder="1" applyAlignment="1">
      <alignment vertical="center" wrapText="1"/>
    </xf>
    <xf numFmtId="0" fontId="14" fillId="0" borderId="0" xfId="0" applyFont="1" applyBorder="1" applyAlignment="1">
      <alignment vertical="center" wrapText="1"/>
    </xf>
    <xf numFmtId="0" fontId="16" fillId="0" borderId="0" xfId="0" applyFont="1" applyBorder="1" applyAlignment="1">
      <alignment vertical="center" wrapText="1"/>
    </xf>
    <xf numFmtId="0" fontId="11" fillId="0" borderId="0"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15" xfId="0" applyFont="1" applyBorder="1" applyAlignment="1">
      <alignment vertical="center" wrapText="1"/>
    </xf>
    <xf numFmtId="0" fontId="11" fillId="0" borderId="17" xfId="0" applyFont="1" applyBorder="1" applyAlignment="1">
      <alignment horizontal="center" vertical="center" wrapText="1"/>
    </xf>
    <xf numFmtId="0" fontId="11" fillId="0" borderId="14" xfId="0" applyFont="1" applyBorder="1" applyAlignment="1">
      <alignment vertical="center" wrapText="1"/>
    </xf>
    <xf numFmtId="0" fontId="11" fillId="0" borderId="18" xfId="0" applyFont="1" applyBorder="1" applyAlignment="1">
      <alignment vertical="center" wrapText="1"/>
    </xf>
    <xf numFmtId="0" fontId="11" fillId="0" borderId="16" xfId="0" applyFont="1" applyBorder="1" applyAlignment="1">
      <alignment vertical="center" wrapText="1"/>
    </xf>
    <xf numFmtId="0" fontId="11" fillId="0" borderId="17" xfId="0" applyFont="1" applyBorder="1" applyAlignment="1">
      <alignment vertical="center" wrapText="1"/>
    </xf>
    <xf numFmtId="0" fontId="9" fillId="0" borderId="19" xfId="0" applyFont="1" applyFill="1" applyBorder="1" applyAlignment="1" applyProtection="1">
      <alignment horizontal="left" vertical="top" wrapText="1"/>
      <protection locked="0"/>
    </xf>
    <xf numFmtId="44" fontId="9" fillId="0" borderId="20" xfId="0" applyNumberFormat="1" applyFont="1" applyFill="1" applyBorder="1" applyAlignment="1" applyProtection="1">
      <alignment horizontal="right" vertical="center" wrapText="1"/>
      <protection locked="0"/>
    </xf>
    <xf numFmtId="0" fontId="9" fillId="0" borderId="15" xfId="0" applyFont="1" applyFill="1" applyBorder="1" applyAlignment="1" applyProtection="1">
      <alignment horizontal="left" vertical="top" wrapText="1"/>
      <protection locked="0"/>
    </xf>
    <xf numFmtId="44" fontId="9" fillId="0" borderId="13" xfId="0" applyNumberFormat="1" applyFont="1" applyFill="1" applyBorder="1" applyAlignment="1" applyProtection="1">
      <alignment horizontal="right" vertical="center" wrapText="1"/>
      <protection locked="0"/>
    </xf>
    <xf numFmtId="0" fontId="9" fillId="0" borderId="21" xfId="0" applyFont="1" applyFill="1" applyBorder="1" applyAlignment="1" applyProtection="1">
      <alignment horizontal="left" vertical="top" wrapText="1"/>
      <protection locked="0"/>
    </xf>
    <xf numFmtId="44" fontId="9" fillId="0" borderId="22" xfId="0" applyNumberFormat="1" applyFont="1" applyFill="1" applyBorder="1" applyAlignment="1" applyProtection="1">
      <alignment horizontal="right" vertical="center" wrapText="1"/>
      <protection locked="0"/>
    </xf>
    <xf numFmtId="0" fontId="9" fillId="0" borderId="18" xfId="0" applyFont="1" applyFill="1" applyBorder="1" applyAlignment="1" applyProtection="1">
      <alignment horizontal="left" vertical="top" wrapText="1"/>
      <protection locked="0"/>
    </xf>
    <xf numFmtId="44" fontId="9" fillId="0" borderId="18" xfId="0" applyNumberFormat="1" applyFont="1" applyFill="1" applyBorder="1" applyAlignment="1" applyProtection="1">
      <alignment horizontal="right" vertical="center" wrapText="1"/>
      <protection locked="0"/>
    </xf>
    <xf numFmtId="0" fontId="9" fillId="0" borderId="20" xfId="0" applyFont="1" applyFill="1" applyBorder="1" applyAlignment="1" applyProtection="1">
      <alignment horizontal="left" vertical="top" wrapText="1"/>
      <protection locked="0"/>
    </xf>
    <xf numFmtId="0" fontId="11" fillId="0" borderId="15" xfId="0" applyFont="1" applyBorder="1" applyAlignment="1">
      <alignment horizontal="center" vertical="center" wrapText="1"/>
    </xf>
    <xf numFmtId="0" fontId="11" fillId="0" borderId="23" xfId="0" applyFont="1" applyBorder="1" applyAlignment="1">
      <alignment vertical="center" wrapText="1"/>
    </xf>
    <xf numFmtId="0" fontId="11" fillId="0" borderId="21" xfId="0" applyFont="1" applyBorder="1" applyAlignment="1">
      <alignment horizontal="center" vertical="center" wrapText="1"/>
    </xf>
    <xf numFmtId="0" fontId="13" fillId="0" borderId="18" xfId="0" applyFont="1" applyBorder="1" applyAlignment="1">
      <alignment vertical="center" wrapText="1"/>
    </xf>
    <xf numFmtId="0" fontId="14" fillId="0" borderId="18" xfId="0" applyFont="1" applyBorder="1" applyAlignment="1">
      <alignment vertical="center" wrapText="1"/>
    </xf>
    <xf numFmtId="0" fontId="11" fillId="0" borderId="19" xfId="0" applyFont="1" applyBorder="1" applyAlignment="1">
      <alignment vertical="center" wrapText="1"/>
    </xf>
    <xf numFmtId="0" fontId="16" fillId="0" borderId="10" xfId="0" applyFont="1" applyBorder="1" applyAlignment="1">
      <alignment vertical="center" wrapText="1"/>
    </xf>
    <xf numFmtId="0" fontId="11" fillId="0" borderId="21" xfId="0" applyFont="1" applyBorder="1" applyAlignment="1">
      <alignment vertical="center" wrapText="1"/>
    </xf>
    <xf numFmtId="0" fontId="9" fillId="0" borderId="22" xfId="0" applyFont="1" applyFill="1" applyBorder="1" applyAlignment="1" applyProtection="1">
      <alignment horizontal="left" vertical="top" wrapText="1"/>
      <protection locked="0"/>
    </xf>
    <xf numFmtId="0" fontId="11" fillId="0" borderId="23" xfId="0" applyFont="1" applyBorder="1" applyAlignment="1">
      <alignment horizontal="center" vertical="center" wrapText="1"/>
    </xf>
    <xf numFmtId="0" fontId="9" fillId="0" borderId="14" xfId="0" applyFont="1" applyFill="1" applyBorder="1" applyAlignment="1" applyProtection="1">
      <alignment horizontal="left" vertical="top" wrapText="1"/>
      <protection locked="0"/>
    </xf>
    <xf numFmtId="0" fontId="14" fillId="0" borderId="14" xfId="0" applyFont="1" applyBorder="1" applyAlignment="1">
      <alignment vertical="center" wrapText="1"/>
    </xf>
    <xf numFmtId="0" fontId="11" fillId="0" borderId="11" xfId="0" applyFont="1" applyBorder="1" applyAlignment="1">
      <alignment horizontal="center" vertical="center" wrapText="1"/>
    </xf>
    <xf numFmtId="0" fontId="11" fillId="0" borderId="12" xfId="0" applyFont="1" applyBorder="1" applyAlignment="1">
      <alignment vertical="center" wrapText="1"/>
    </xf>
    <xf numFmtId="0" fontId="11" fillId="0" borderId="12" xfId="0" applyFont="1" applyBorder="1" applyAlignment="1">
      <alignment horizontal="center" vertical="center" wrapText="1"/>
    </xf>
    <xf numFmtId="0" fontId="14" fillId="0" borderId="19" xfId="0" applyFont="1" applyBorder="1" applyAlignment="1">
      <alignment vertical="center" wrapText="1"/>
    </xf>
    <xf numFmtId="0" fontId="11" fillId="34" borderId="0" xfId="0" applyFont="1" applyFill="1" applyBorder="1" applyAlignment="1">
      <alignment horizontal="left" vertical="center" wrapText="1"/>
    </xf>
    <xf numFmtId="0" fontId="11" fillId="34" borderId="0" xfId="0" applyFont="1" applyFill="1" applyAlignment="1">
      <alignment vertical="center" wrapText="1"/>
    </xf>
    <xf numFmtId="0" fontId="11" fillId="34" borderId="0" xfId="0" applyFont="1" applyFill="1" applyBorder="1" applyAlignment="1">
      <alignment vertical="center" wrapText="1"/>
    </xf>
    <xf numFmtId="0" fontId="14" fillId="34" borderId="0" xfId="0" applyFont="1" applyFill="1" applyBorder="1" applyAlignment="1">
      <alignment vertical="center" wrapText="1"/>
    </xf>
    <xf numFmtId="0" fontId="11" fillId="0" borderId="14" xfId="0" applyFont="1" applyBorder="1" applyAlignment="1">
      <alignment horizontal="center" vertical="center" wrapText="1"/>
    </xf>
    <xf numFmtId="0" fontId="11" fillId="0" borderId="0" xfId="54" applyFont="1" applyBorder="1" applyAlignment="1">
      <alignment horizontal="left" vertical="center" wrapText="1"/>
      <protection/>
    </xf>
    <xf numFmtId="0" fontId="11" fillId="40" borderId="10" xfId="0" applyFont="1" applyFill="1" applyBorder="1" applyAlignment="1">
      <alignment horizontal="center" vertical="center" wrapText="1"/>
    </xf>
    <xf numFmtId="0" fontId="11" fillId="40" borderId="10" xfId="0" applyFont="1" applyFill="1" applyBorder="1" applyAlignment="1">
      <alignment horizontal="left" vertical="center" wrapText="1"/>
    </xf>
    <xf numFmtId="0" fontId="11" fillId="40" borderId="0" xfId="0" applyFont="1" applyFill="1" applyBorder="1" applyAlignment="1">
      <alignment horizontal="left" vertical="center" wrapText="1"/>
    </xf>
    <xf numFmtId="0" fontId="11" fillId="40" borderId="0" xfId="0" applyFont="1" applyFill="1" applyBorder="1" applyAlignment="1">
      <alignment horizontal="center" vertical="center" wrapText="1"/>
    </xf>
    <xf numFmtId="0" fontId="11" fillId="41" borderId="0" xfId="0" applyFont="1" applyFill="1" applyBorder="1" applyAlignment="1">
      <alignment vertical="center" wrapText="1"/>
    </xf>
    <xf numFmtId="0" fontId="11" fillId="33" borderId="10" xfId="0" applyFont="1" applyFill="1" applyBorder="1" applyAlignment="1" applyProtection="1">
      <alignment horizontal="center" vertical="center" wrapText="1"/>
      <protection locked="0"/>
    </xf>
    <xf numFmtId="0" fontId="11" fillId="0" borderId="0" xfId="0" applyFont="1" applyFill="1" applyBorder="1" applyAlignment="1">
      <alignment vertical="center" wrapText="1"/>
    </xf>
    <xf numFmtId="0" fontId="11" fillId="33" borderId="0" xfId="0" applyFont="1" applyFill="1" applyBorder="1" applyAlignment="1" applyProtection="1">
      <alignment horizontal="center" vertical="center" wrapText="1"/>
      <protection locked="0"/>
    </xf>
    <xf numFmtId="0" fontId="11" fillId="34" borderId="0" xfId="0" applyFont="1" applyFill="1" applyBorder="1" applyAlignment="1">
      <alignment horizontal="center" vertical="center" wrapText="1"/>
    </xf>
    <xf numFmtId="0" fontId="0" fillId="0" borderId="10" xfId="0" applyFont="1" applyBorder="1" applyAlignment="1">
      <alignment horizontal="center" vertical="center" wrapText="1"/>
    </xf>
    <xf numFmtId="0" fontId="0" fillId="0" borderId="10" xfId="0" applyFont="1" applyBorder="1" applyAlignment="1">
      <alignment horizontal="left" vertical="center" wrapText="1" shrinkToFit="1"/>
    </xf>
    <xf numFmtId="0" fontId="0" fillId="0" borderId="0" xfId="0" applyFont="1" applyAlignment="1">
      <alignment horizontal="center" vertical="center" wrapText="1"/>
    </xf>
    <xf numFmtId="0" fontId="0" fillId="0" borderId="0" xfId="0" applyFont="1" applyBorder="1" applyAlignment="1">
      <alignment horizontal="left" vertical="center" wrapText="1" shrinkToFit="1"/>
    </xf>
    <xf numFmtId="0" fontId="18" fillId="34" borderId="0" xfId="0" applyFont="1" applyFill="1" applyAlignment="1">
      <alignment vertical="center" wrapText="1"/>
    </xf>
    <xf numFmtId="0" fontId="0" fillId="34" borderId="0" xfId="0" applyFont="1" applyFill="1" applyAlignment="1">
      <alignment vertical="center" wrapText="1"/>
    </xf>
    <xf numFmtId="0" fontId="11" fillId="0" borderId="0" xfId="0" applyFont="1" applyFill="1" applyBorder="1" applyAlignment="1">
      <alignment horizontal="left" vertical="center" wrapText="1"/>
    </xf>
    <xf numFmtId="0" fontId="59" fillId="42" borderId="10" xfId="0" applyFont="1" applyFill="1" applyBorder="1" applyAlignment="1">
      <alignment horizontal="center" vertical="center"/>
    </xf>
    <xf numFmtId="0" fontId="59" fillId="42" borderId="14" xfId="0" applyFont="1" applyFill="1" applyBorder="1" applyAlignment="1">
      <alignment horizontal="center" vertical="center" wrapText="1"/>
    </xf>
    <xf numFmtId="0" fontId="59" fillId="42" borderId="10" xfId="0" applyFont="1" applyFill="1" applyBorder="1" applyAlignment="1">
      <alignment horizontal="center" vertical="center" wrapText="1"/>
    </xf>
    <xf numFmtId="0" fontId="60" fillId="42" borderId="12" xfId="0" applyFont="1" applyFill="1" applyBorder="1" applyAlignment="1">
      <alignment horizontal="left" vertical="top" wrapText="1"/>
    </xf>
    <xf numFmtId="0" fontId="60" fillId="34" borderId="11" xfId="0" applyFont="1" applyFill="1" applyBorder="1" applyAlignment="1">
      <alignment horizontal="left" vertical="top" wrapText="1"/>
    </xf>
    <xf numFmtId="0" fontId="61" fillId="0" borderId="24" xfId="0" applyFont="1" applyBorder="1" applyAlignment="1">
      <alignment horizontal="left" vertical="top" wrapText="1"/>
    </xf>
    <xf numFmtId="0" fontId="61" fillId="0" borderId="12" xfId="0" applyFont="1" applyBorder="1" applyAlignment="1">
      <alignment horizontal="left" vertical="top" wrapText="1"/>
    </xf>
    <xf numFmtId="0" fontId="60" fillId="0" borderId="0" xfId="0" applyFont="1" applyFill="1" applyAlignment="1" applyProtection="1">
      <alignment vertical="top" wrapText="1"/>
      <protection locked="0"/>
    </xf>
    <xf numFmtId="0" fontId="60" fillId="0" borderId="0" xfId="0" applyFont="1" applyFill="1" applyAlignment="1" applyProtection="1">
      <alignment horizontal="left" vertical="top" wrapText="1"/>
      <protection locked="0"/>
    </xf>
    <xf numFmtId="1" fontId="60" fillId="0" borderId="0" xfId="0" applyNumberFormat="1" applyFont="1" applyFill="1" applyAlignment="1" applyProtection="1">
      <alignment horizontal="left" vertical="top" wrapText="1"/>
      <protection locked="0"/>
    </xf>
    <xf numFmtId="0" fontId="60" fillId="0" borderId="0" xfId="0" applyFont="1" applyFill="1" applyAlignment="1" applyProtection="1">
      <alignment horizontal="right" vertical="top" wrapText="1"/>
      <protection locked="0"/>
    </xf>
    <xf numFmtId="0" fontId="6" fillId="42" borderId="10" xfId="0" applyFont="1" applyFill="1" applyBorder="1" applyAlignment="1" applyProtection="1">
      <alignment horizontal="center" vertical="center" wrapText="1"/>
      <protection locked="0"/>
    </xf>
    <xf numFmtId="1" fontId="6" fillId="42" borderId="10" xfId="0" applyNumberFormat="1" applyFont="1" applyFill="1" applyBorder="1" applyAlignment="1" applyProtection="1">
      <alignment horizontal="center" vertical="center" wrapText="1"/>
      <protection locked="0"/>
    </xf>
    <xf numFmtId="0" fontId="60" fillId="0" borderId="10" xfId="0" applyFont="1" applyFill="1" applyBorder="1" applyAlignment="1" applyProtection="1">
      <alignment horizontal="right" vertical="top" wrapText="1"/>
      <protection locked="0"/>
    </xf>
    <xf numFmtId="0" fontId="60" fillId="42" borderId="10" xfId="0" applyFont="1" applyFill="1" applyBorder="1" applyAlignment="1" applyProtection="1">
      <alignment horizontal="center" vertical="center" wrapText="1"/>
      <protection locked="0"/>
    </xf>
    <xf numFmtId="44" fontId="60" fillId="42" borderId="10" xfId="0" applyNumberFormat="1" applyFont="1" applyFill="1" applyBorder="1" applyAlignment="1" applyProtection="1">
      <alignment horizontal="left" vertical="top" wrapText="1"/>
      <protection locked="0"/>
    </xf>
    <xf numFmtId="0" fontId="6" fillId="0" borderId="10" xfId="0" applyFont="1" applyFill="1" applyBorder="1" applyAlignment="1" applyProtection="1">
      <alignment horizontal="center" vertical="center" wrapText="1"/>
      <protection locked="0"/>
    </xf>
    <xf numFmtId="1" fontId="6" fillId="0" borderId="10" xfId="0" applyNumberFormat="1" applyFont="1" applyFill="1" applyBorder="1" applyAlignment="1" applyProtection="1">
      <alignment horizontal="center" vertical="center" wrapText="1"/>
      <protection locked="0"/>
    </xf>
    <xf numFmtId="0" fontId="60" fillId="0" borderId="10" xfId="0" applyFont="1" applyFill="1" applyBorder="1" applyAlignment="1" applyProtection="1">
      <alignment horizontal="center" vertical="center" wrapText="1"/>
      <protection locked="0"/>
    </xf>
    <xf numFmtId="44" fontId="60" fillId="0" borderId="10" xfId="0" applyNumberFormat="1" applyFont="1" applyFill="1" applyBorder="1" applyAlignment="1" applyProtection="1">
      <alignment horizontal="left" vertical="top" wrapText="1"/>
      <protection locked="0"/>
    </xf>
    <xf numFmtId="0" fontId="59" fillId="0" borderId="0" xfId="0" applyFont="1" applyFill="1" applyBorder="1" applyAlignment="1">
      <alignment horizontal="center" vertical="center" wrapText="1"/>
    </xf>
    <xf numFmtId="0" fontId="60" fillId="0" borderId="0" xfId="0" applyFont="1" applyFill="1" applyBorder="1" applyAlignment="1">
      <alignment horizontal="left" vertical="top" wrapText="1"/>
    </xf>
    <xf numFmtId="0" fontId="61" fillId="0" borderId="0" xfId="0" applyFont="1" applyFill="1" applyBorder="1" applyAlignment="1">
      <alignment horizontal="left" vertical="top" wrapText="1"/>
    </xf>
    <xf numFmtId="0" fontId="60" fillId="0" borderId="0" xfId="0" applyFont="1" applyFill="1" applyBorder="1" applyAlignment="1" applyProtection="1">
      <alignment vertical="top" wrapText="1"/>
      <protection locked="0"/>
    </xf>
    <xf numFmtId="0" fontId="60" fillId="0" borderId="0" xfId="0" applyFont="1" applyFill="1" applyBorder="1" applyAlignment="1" applyProtection="1">
      <alignment horizontal="left" vertical="top" wrapText="1"/>
      <protection locked="0"/>
    </xf>
    <xf numFmtId="1" fontId="60" fillId="0" borderId="0" xfId="0" applyNumberFormat="1" applyFont="1" applyFill="1" applyBorder="1" applyAlignment="1" applyProtection="1">
      <alignment horizontal="left" vertical="top" wrapText="1"/>
      <protection locked="0"/>
    </xf>
    <xf numFmtId="0" fontId="60" fillId="0" borderId="0" xfId="0" applyFont="1" applyFill="1" applyBorder="1" applyAlignment="1" applyProtection="1">
      <alignment horizontal="right" vertical="top" wrapText="1"/>
      <protection locked="0"/>
    </xf>
    <xf numFmtId="0" fontId="6" fillId="0" borderId="0" xfId="0" applyFont="1" applyFill="1" applyBorder="1" applyAlignment="1" applyProtection="1">
      <alignment horizontal="center" vertical="center" wrapText="1"/>
      <protection locked="0"/>
    </xf>
    <xf numFmtId="1" fontId="6" fillId="0" borderId="0" xfId="0" applyNumberFormat="1" applyFont="1" applyFill="1" applyBorder="1" applyAlignment="1" applyProtection="1">
      <alignment horizontal="center" vertical="center" wrapText="1"/>
      <protection locked="0"/>
    </xf>
    <xf numFmtId="0" fontId="60" fillId="0" borderId="0" xfId="0" applyFont="1" applyFill="1" applyBorder="1" applyAlignment="1" applyProtection="1">
      <alignment horizontal="center" vertical="center" wrapText="1"/>
      <protection locked="0"/>
    </xf>
    <xf numFmtId="44" fontId="60" fillId="0" borderId="0" xfId="0" applyNumberFormat="1" applyFont="1" applyFill="1" applyBorder="1" applyAlignment="1" applyProtection="1">
      <alignment horizontal="left" vertical="top" wrapText="1"/>
      <protection locked="0"/>
    </xf>
    <xf numFmtId="0" fontId="59" fillId="0" borderId="0" xfId="0" applyFont="1" applyFill="1" applyBorder="1" applyAlignment="1">
      <alignment vertical="center" wrapText="1"/>
    </xf>
    <xf numFmtId="0" fontId="61" fillId="0" borderId="0" xfId="0" applyFont="1" applyFill="1" applyBorder="1" applyAlignment="1">
      <alignment vertical="center" wrapText="1"/>
    </xf>
    <xf numFmtId="0" fontId="60" fillId="0" borderId="0" xfId="0" applyFont="1" applyFill="1" applyBorder="1" applyAlignment="1">
      <alignment vertical="top" wrapText="1"/>
    </xf>
    <xf numFmtId="0" fontId="61" fillId="0" borderId="0" xfId="0" applyFont="1" applyFill="1" applyBorder="1" applyAlignment="1">
      <alignment vertical="top" wrapText="1"/>
    </xf>
    <xf numFmtId="0" fontId="62" fillId="0" borderId="0" xfId="0" applyFont="1" applyFill="1" applyBorder="1" applyAlignment="1">
      <alignment vertical="top" wrapText="1"/>
    </xf>
    <xf numFmtId="0" fontId="59" fillId="0" borderId="10" xfId="0" applyFont="1" applyFill="1" applyBorder="1" applyAlignment="1">
      <alignment vertical="center" wrapText="1"/>
    </xf>
    <xf numFmtId="0" fontId="61" fillId="0" borderId="10" xfId="0" applyFont="1" applyFill="1" applyBorder="1" applyAlignment="1">
      <alignment vertical="center" wrapText="1"/>
    </xf>
    <xf numFmtId="0" fontId="60" fillId="0" borderId="10" xfId="0" applyFont="1" applyFill="1" applyBorder="1" applyAlignment="1">
      <alignment horizontal="left" vertical="top" wrapText="1"/>
    </xf>
    <xf numFmtId="0" fontId="60" fillId="0" borderId="10" xfId="0" applyFont="1" applyFill="1" applyBorder="1" applyAlignment="1">
      <alignment vertical="top" wrapText="1"/>
    </xf>
    <xf numFmtId="0" fontId="61" fillId="0" borderId="10" xfId="0" applyFont="1" applyFill="1" applyBorder="1" applyAlignment="1">
      <alignment vertical="top" wrapText="1"/>
    </xf>
    <xf numFmtId="0" fontId="62" fillId="0" borderId="10" xfId="0" applyFont="1" applyFill="1" applyBorder="1" applyAlignment="1">
      <alignment vertical="top" wrapText="1"/>
    </xf>
    <xf numFmtId="0" fontId="61" fillId="0" borderId="10" xfId="0" applyFont="1" applyFill="1" applyBorder="1" applyAlignment="1">
      <alignment horizontal="left" vertical="top" wrapText="1"/>
    </xf>
    <xf numFmtId="0" fontId="60" fillId="0" borderId="10" xfId="0" applyFont="1" applyFill="1" applyBorder="1" applyAlignment="1" applyProtection="1">
      <alignment horizontal="left" vertical="top" wrapText="1"/>
      <protection locked="0"/>
    </xf>
    <xf numFmtId="0" fontId="11" fillId="0" borderId="0" xfId="0" applyNumberFormat="1" applyFont="1" applyFill="1" applyBorder="1" applyAlignment="1" applyProtection="1">
      <alignment horizontal="left" vertical="center" wrapText="1"/>
      <protection/>
    </xf>
    <xf numFmtId="0" fontId="59" fillId="0" borderId="15" xfId="0" applyFont="1" applyFill="1" applyBorder="1" applyAlignment="1">
      <alignment vertical="center" wrapText="1"/>
    </xf>
    <xf numFmtId="0" fontId="61" fillId="0" borderId="15" xfId="0" applyFont="1" applyFill="1" applyBorder="1" applyAlignment="1">
      <alignment vertical="center" wrapText="1"/>
    </xf>
    <xf numFmtId="0" fontId="11" fillId="0" borderId="0" xfId="0" applyFont="1" applyFill="1" applyBorder="1" applyAlignment="1">
      <alignment horizontal="center" vertical="center" wrapText="1"/>
    </xf>
    <xf numFmtId="0" fontId="11" fillId="34" borderId="0" xfId="0" applyFont="1" applyFill="1" applyAlignment="1">
      <alignment horizontal="left" vertical="center" wrapText="1"/>
    </xf>
    <xf numFmtId="0" fontId="11" fillId="0" borderId="0" xfId="0" applyFont="1" applyFill="1" applyAlignment="1">
      <alignment horizontal="center" vertical="center" wrapText="1"/>
    </xf>
    <xf numFmtId="0" fontId="11" fillId="0" borderId="10" xfId="64" applyFont="1" applyBorder="1" applyAlignment="1">
      <alignment horizontal="left" vertical="center" wrapText="1"/>
      <protection/>
    </xf>
    <xf numFmtId="0" fontId="11" fillId="0" borderId="10" xfId="64" applyFont="1" applyBorder="1" applyAlignment="1">
      <alignment horizontal="center" vertical="center" wrapText="1"/>
      <protection/>
    </xf>
    <xf numFmtId="0" fontId="11" fillId="0" borderId="10" xfId="64" applyFont="1" applyBorder="1" applyAlignment="1">
      <alignment vertical="center" wrapText="1"/>
      <protection/>
    </xf>
    <xf numFmtId="0" fontId="11" fillId="0" borderId="14" xfId="64" applyFont="1" applyBorder="1" applyAlignment="1">
      <alignment vertical="center" wrapText="1"/>
      <protection/>
    </xf>
    <xf numFmtId="0" fontId="11" fillId="0" borderId="14" xfId="64" applyFont="1" applyBorder="1" applyAlignment="1">
      <alignment horizontal="center" vertical="center" wrapText="1"/>
      <protection/>
    </xf>
    <xf numFmtId="0" fontId="11" fillId="0" borderId="15" xfId="0" applyFont="1" applyFill="1" applyBorder="1" applyAlignment="1">
      <alignment horizontal="center" vertical="center" wrapText="1"/>
    </xf>
    <xf numFmtId="0" fontId="11" fillId="0" borderId="15" xfId="0" applyFont="1" applyFill="1" applyBorder="1" applyAlignment="1">
      <alignment horizontal="left" vertical="center" wrapText="1"/>
    </xf>
    <xf numFmtId="0" fontId="11" fillId="0" borderId="10" xfId="0" applyNumberFormat="1" applyFont="1" applyFill="1" applyBorder="1" applyAlignment="1">
      <alignment horizontal="left" vertical="center" wrapText="1"/>
    </xf>
    <xf numFmtId="0" fontId="11" fillId="0" borderId="0" xfId="64" applyFont="1" applyBorder="1" applyAlignment="1">
      <alignment horizontal="left" vertical="center" wrapText="1"/>
      <protection/>
    </xf>
    <xf numFmtId="0" fontId="11" fillId="0" borderId="0" xfId="64" applyFont="1" applyBorder="1" applyAlignment="1">
      <alignment horizontal="center" vertical="center" wrapText="1"/>
      <protection/>
    </xf>
    <xf numFmtId="0" fontId="11" fillId="0" borderId="0" xfId="64" applyFont="1" applyBorder="1" applyAlignment="1">
      <alignment vertical="center" wrapText="1"/>
      <protection/>
    </xf>
    <xf numFmtId="0" fontId="14" fillId="0" borderId="10" xfId="55" applyFont="1" applyFill="1" applyBorder="1" applyAlignment="1">
      <alignment horizontal="left" vertical="center" wrapText="1"/>
      <protection/>
    </xf>
    <xf numFmtId="0" fontId="63" fillId="0" borderId="10" xfId="0" applyFont="1" applyBorder="1" applyAlignment="1">
      <alignment horizontal="left" vertical="center" wrapText="1"/>
    </xf>
    <xf numFmtId="0" fontId="63" fillId="0" borderId="0" xfId="0" applyFont="1" applyBorder="1" applyAlignment="1">
      <alignment horizontal="left" vertical="center" wrapText="1"/>
    </xf>
    <xf numFmtId="49" fontId="14" fillId="33" borderId="10" xfId="0" applyNumberFormat="1" applyFont="1" applyFill="1" applyBorder="1" applyAlignment="1">
      <alignment horizontal="center" vertical="center" wrapText="1"/>
    </xf>
    <xf numFmtId="1" fontId="14" fillId="33" borderId="10" xfId="0" applyNumberFormat="1" applyFont="1" applyFill="1" applyBorder="1" applyAlignment="1">
      <alignment horizontal="center" vertical="center" wrapText="1"/>
    </xf>
    <xf numFmtId="0" fontId="14" fillId="33" borderId="10" xfId="0" applyNumberFormat="1" applyFont="1" applyFill="1" applyBorder="1" applyAlignment="1">
      <alignment horizontal="center" vertical="center" wrapText="1"/>
    </xf>
    <xf numFmtId="175" fontId="8" fillId="33" borderId="10" xfId="42" applyNumberFormat="1" applyFont="1" applyFill="1" applyBorder="1" applyAlignment="1" applyProtection="1">
      <alignment horizontal="center" vertical="center" wrapText="1"/>
      <protection locked="0"/>
    </xf>
    <xf numFmtId="0" fontId="9" fillId="33" borderId="10" xfId="0" applyFont="1" applyFill="1" applyBorder="1" applyAlignment="1">
      <alignment horizontal="center" vertical="center" wrapText="1"/>
    </xf>
    <xf numFmtId="0" fontId="13" fillId="0" borderId="10" xfId="56" applyFont="1" applyBorder="1" applyAlignment="1">
      <alignment horizontal="left" vertical="center" wrapText="1"/>
      <protection/>
    </xf>
    <xf numFmtId="0" fontId="11" fillId="0" borderId="10" xfId="56" applyFont="1" applyBorder="1" applyAlignment="1">
      <alignment horizontal="center" vertical="center" wrapText="1"/>
      <protection/>
    </xf>
    <xf numFmtId="0" fontId="13" fillId="0" borderId="10" xfId="56" applyFont="1" applyFill="1" applyBorder="1" applyAlignment="1">
      <alignment horizontal="left" vertical="center" wrapText="1"/>
      <protection/>
    </xf>
    <xf numFmtId="0" fontId="13" fillId="0" borderId="0" xfId="56" applyFont="1" applyAlignment="1">
      <alignment horizontal="center" vertical="center" wrapText="1"/>
      <protection/>
    </xf>
    <xf numFmtId="0" fontId="11" fillId="0" borderId="0" xfId="56" applyFont="1" applyAlignment="1">
      <alignment horizontal="center" vertical="center" wrapText="1"/>
      <protection/>
    </xf>
    <xf numFmtId="0" fontId="11" fillId="0" borderId="0" xfId="56" applyFont="1" applyAlignment="1">
      <alignment horizontal="left" vertical="center" wrapText="1"/>
      <protection/>
    </xf>
    <xf numFmtId="0" fontId="11" fillId="40" borderId="10" xfId="45" applyFont="1" applyFill="1" applyBorder="1" applyAlignment="1">
      <alignment horizontal="left" vertical="center" wrapText="1"/>
      <protection/>
    </xf>
    <xf numFmtId="0" fontId="14" fillId="0" borderId="10" xfId="45" applyFont="1" applyBorder="1" applyAlignment="1">
      <alignment horizontal="left" vertical="center" wrapText="1"/>
      <protection/>
    </xf>
    <xf numFmtId="0" fontId="14" fillId="0" borderId="10" xfId="0" applyFont="1" applyBorder="1" applyAlignment="1">
      <alignment horizontal="left" vertical="center" wrapText="1"/>
    </xf>
    <xf numFmtId="0" fontId="63" fillId="0" borderId="14" xfId="0" applyFont="1" applyBorder="1" applyAlignment="1">
      <alignment horizontal="left" vertical="center" wrapText="1"/>
    </xf>
    <xf numFmtId="0" fontId="63" fillId="0" borderId="15" xfId="0" applyFont="1" applyBorder="1" applyAlignment="1">
      <alignment horizontal="left" vertical="center" wrapText="1"/>
    </xf>
    <xf numFmtId="0" fontId="11" fillId="40" borderId="0" xfId="45" applyFont="1" applyFill="1" applyBorder="1" applyAlignment="1">
      <alignment horizontal="left" vertical="center" wrapText="1"/>
      <protection/>
    </xf>
    <xf numFmtId="0" fontId="14" fillId="0" borderId="0" xfId="45" applyFont="1" applyBorder="1" applyAlignment="1">
      <alignment horizontal="left" vertical="center" wrapText="1"/>
      <protection/>
    </xf>
    <xf numFmtId="0" fontId="14" fillId="0" borderId="0" xfId="0" applyFont="1" applyBorder="1" applyAlignment="1">
      <alignment horizontal="left" vertical="center" wrapText="1"/>
    </xf>
    <xf numFmtId="0" fontId="11" fillId="0" borderId="0" xfId="57" applyFont="1">
      <alignment/>
      <protection/>
    </xf>
    <xf numFmtId="0" fontId="13" fillId="0" borderId="10" xfId="57" applyFont="1" applyFill="1" applyBorder="1" applyAlignment="1">
      <alignment horizontal="center" vertical="center" wrapText="1"/>
      <protection/>
    </xf>
    <xf numFmtId="0" fontId="11" fillId="33" borderId="10" xfId="57" applyFont="1" applyFill="1" applyBorder="1" applyAlignment="1">
      <alignment horizontal="center" vertical="center" wrapText="1"/>
      <protection/>
    </xf>
    <xf numFmtId="0" fontId="11" fillId="34" borderId="10" xfId="57" applyFont="1" applyFill="1" applyBorder="1" applyAlignment="1">
      <alignment horizontal="center" vertical="center" wrapText="1"/>
      <protection/>
    </xf>
    <xf numFmtId="0" fontId="11" fillId="0" borderId="10" xfId="57" applyFont="1" applyBorder="1" applyAlignment="1">
      <alignment horizontal="left" vertical="center" wrapText="1"/>
      <protection/>
    </xf>
    <xf numFmtId="0" fontId="11" fillId="0" borderId="10" xfId="57" applyFont="1" applyBorder="1" applyAlignment="1">
      <alignment horizontal="center" vertical="center"/>
      <protection/>
    </xf>
    <xf numFmtId="0" fontId="11" fillId="34" borderId="14" xfId="57" applyFont="1" applyFill="1" applyBorder="1" applyAlignment="1">
      <alignment horizontal="center" vertical="center" wrapText="1"/>
      <protection/>
    </xf>
    <xf numFmtId="0" fontId="11" fillId="0" borderId="14" xfId="57" applyFont="1" applyBorder="1" applyAlignment="1">
      <alignment horizontal="left" vertical="center" wrapText="1"/>
      <protection/>
    </xf>
    <xf numFmtId="0" fontId="11" fillId="0" borderId="14" xfId="57" applyFont="1" applyBorder="1" applyAlignment="1">
      <alignment horizontal="center" vertical="center"/>
      <protection/>
    </xf>
    <xf numFmtId="0" fontId="11" fillId="40" borderId="15" xfId="45" applyFont="1" applyFill="1" applyBorder="1" applyAlignment="1">
      <alignment horizontal="left" vertical="center" wrapText="1"/>
      <protection/>
    </xf>
    <xf numFmtId="0" fontId="11" fillId="34" borderId="0" xfId="0" applyFont="1" applyFill="1" applyAlignment="1">
      <alignment wrapText="1"/>
    </xf>
    <xf numFmtId="0" fontId="11" fillId="0" borderId="10" xfId="0" applyFont="1" applyBorder="1" applyAlignment="1">
      <alignment horizontal="center" vertical="center"/>
    </xf>
    <xf numFmtId="0" fontId="64" fillId="0" borderId="10" xfId="60" applyFont="1" applyFill="1" applyBorder="1" applyAlignment="1">
      <alignment horizontal="center" vertical="center" wrapText="1"/>
      <protection/>
    </xf>
    <xf numFmtId="0" fontId="11" fillId="0" borderId="0" xfId="0" applyFont="1" applyBorder="1" applyAlignment="1">
      <alignment horizontal="center" vertical="center"/>
    </xf>
    <xf numFmtId="0" fontId="64" fillId="0" borderId="0" xfId="60" applyFont="1" applyFill="1" applyBorder="1" applyAlignment="1">
      <alignment horizontal="center" vertical="center" wrapText="1"/>
      <protection/>
    </xf>
    <xf numFmtId="0" fontId="11" fillId="0" borderId="0" xfId="0" applyFont="1" applyAlignment="1">
      <alignment/>
    </xf>
    <xf numFmtId="0" fontId="64" fillId="0" borderId="10" xfId="60" applyFont="1" applyBorder="1" applyAlignment="1">
      <alignment horizontal="left" vertical="center" wrapText="1"/>
      <protection/>
    </xf>
    <xf numFmtId="0" fontId="64" fillId="43" borderId="10" xfId="60" applyFont="1" applyFill="1" applyBorder="1" applyAlignment="1">
      <alignment horizontal="center" vertical="center" wrapText="1"/>
      <protection/>
    </xf>
    <xf numFmtId="0" fontId="64" fillId="0" borderId="0" xfId="60" applyFont="1" applyBorder="1" applyAlignment="1">
      <alignment horizontal="left" vertical="center" wrapText="1"/>
      <protection/>
    </xf>
    <xf numFmtId="0" fontId="64" fillId="43" borderId="0" xfId="60" applyFont="1" applyFill="1" applyBorder="1" applyAlignment="1">
      <alignment horizontal="center" vertical="center" wrapText="1"/>
      <protection/>
    </xf>
    <xf numFmtId="0" fontId="6" fillId="0" borderId="10" xfId="0" applyFont="1" applyFill="1" applyBorder="1" applyAlignment="1" applyProtection="1">
      <alignment horizontal="left" vertical="top" wrapText="1"/>
      <protection locked="0"/>
    </xf>
    <xf numFmtId="0" fontId="11" fillId="34" borderId="10" xfId="56" applyFont="1" applyFill="1" applyBorder="1" applyAlignment="1">
      <alignment horizontal="center" vertical="center" wrapText="1"/>
      <protection/>
    </xf>
    <xf numFmtId="0" fontId="9" fillId="0" borderId="10" xfId="0" applyNumberFormat="1" applyFont="1" applyFill="1" applyBorder="1" applyAlignment="1" applyProtection="1">
      <alignment horizontal="center" vertical="center" wrapText="1" shrinkToFit="1"/>
      <protection locked="0"/>
    </xf>
    <xf numFmtId="0" fontId="9" fillId="44" borderId="0" xfId="0" applyFont="1" applyFill="1" applyAlignment="1" applyProtection="1">
      <alignment horizontal="left" vertical="top" wrapText="1"/>
      <protection locked="0"/>
    </xf>
    <xf numFmtId="0" fontId="8" fillId="44" borderId="0" xfId="0" applyFont="1" applyFill="1" applyAlignment="1">
      <alignment horizontal="justify" vertical="center"/>
    </xf>
    <xf numFmtId="0" fontId="21" fillId="44" borderId="0" xfId="0" applyFont="1" applyFill="1" applyAlignment="1">
      <alignment horizontal="justify" vertical="center"/>
    </xf>
    <xf numFmtId="0" fontId="9" fillId="44" borderId="0" xfId="0" applyFont="1" applyFill="1" applyAlignment="1">
      <alignment horizontal="justify" vertical="center"/>
    </xf>
    <xf numFmtId="0" fontId="63" fillId="44" borderId="0" xfId="0" applyFont="1" applyFill="1" applyBorder="1" applyAlignment="1">
      <alignment horizontal="left" vertical="center" wrapText="1"/>
    </xf>
    <xf numFmtId="0" fontId="14" fillId="44" borderId="0" xfId="0" applyFont="1" applyFill="1" applyBorder="1" applyAlignment="1">
      <alignment horizontal="left" vertical="center" wrapText="1"/>
    </xf>
    <xf numFmtId="0" fontId="11" fillId="44" borderId="0" xfId="0" applyFont="1" applyFill="1" applyBorder="1" applyAlignment="1">
      <alignment horizontal="left" vertical="center" wrapText="1"/>
    </xf>
    <xf numFmtId="0" fontId="8" fillId="44" borderId="0" xfId="0" applyFont="1" applyFill="1" applyAlignment="1">
      <alignment/>
    </xf>
    <xf numFmtId="0" fontId="8" fillId="0" borderId="0" xfId="0" applyFont="1" applyAlignment="1">
      <alignment horizontal="justify" vertical="center"/>
    </xf>
    <xf numFmtId="0" fontId="21" fillId="0" borderId="0" xfId="0" applyFont="1" applyAlignment="1">
      <alignment horizontal="justify" vertical="center"/>
    </xf>
    <xf numFmtId="0" fontId="9" fillId="0" borderId="0" xfId="0" applyFont="1" applyAlignment="1">
      <alignment horizontal="justify" vertical="center"/>
    </xf>
    <xf numFmtId="0" fontId="5" fillId="0" borderId="0" xfId="0" applyFont="1" applyFill="1" applyBorder="1" applyAlignment="1" applyProtection="1">
      <alignment horizontal="left" vertical="top" wrapText="1"/>
      <protection locked="0"/>
    </xf>
    <xf numFmtId="0" fontId="0" fillId="0" borderId="0" xfId="0" applyAlignment="1">
      <alignment horizontal="left" vertical="top" wrapText="1"/>
    </xf>
    <xf numFmtId="44" fontId="5" fillId="0" borderId="10" xfId="74" applyNumberFormat="1" applyFont="1" applyFill="1" applyBorder="1" applyAlignment="1" applyProtection="1">
      <alignment horizontal="right" vertical="center" wrapText="1"/>
      <protection locked="0"/>
    </xf>
    <xf numFmtId="44" fontId="5" fillId="0" borderId="10" xfId="0" applyNumberFormat="1" applyFont="1" applyBorder="1" applyAlignment="1">
      <alignment horizontal="right" vertical="center" wrapText="1"/>
    </xf>
    <xf numFmtId="0" fontId="6" fillId="0" borderId="10" xfId="0" applyFont="1" applyFill="1" applyBorder="1" applyAlignment="1" applyProtection="1">
      <alignment horizontal="left" vertical="top" wrapText="1"/>
      <protection locked="0"/>
    </xf>
    <xf numFmtId="0" fontId="5" fillId="0" borderId="10" xfId="0" applyFont="1" applyFill="1" applyBorder="1" applyAlignment="1" applyProtection="1">
      <alignment horizontal="left" vertical="top" wrapText="1"/>
      <protection locked="0"/>
    </xf>
    <xf numFmtId="0" fontId="6" fillId="0" borderId="11" xfId="0" applyFont="1" applyFill="1" applyBorder="1" applyAlignment="1" applyProtection="1">
      <alignment horizontal="left" vertical="top" wrapText="1"/>
      <protection locked="0"/>
    </xf>
    <xf numFmtId="0" fontId="6" fillId="0" borderId="12" xfId="0" applyFont="1" applyFill="1" applyBorder="1" applyAlignment="1" applyProtection="1">
      <alignment horizontal="left" vertical="top" wrapText="1"/>
      <protection locked="0"/>
    </xf>
    <xf numFmtId="44" fontId="6" fillId="0" borderId="11" xfId="0" applyNumberFormat="1" applyFont="1" applyFill="1" applyBorder="1" applyAlignment="1" applyProtection="1">
      <alignment horizontal="center" vertical="top" wrapText="1"/>
      <protection locked="0"/>
    </xf>
    <xf numFmtId="44" fontId="6" fillId="0" borderId="12" xfId="0" applyNumberFormat="1" applyFont="1" applyFill="1" applyBorder="1" applyAlignment="1" applyProtection="1">
      <alignment horizontal="center" vertical="top" wrapText="1"/>
      <protection locked="0"/>
    </xf>
    <xf numFmtId="0" fontId="5" fillId="0" borderId="0" xfId="0" applyFont="1" applyFill="1" applyBorder="1" applyAlignment="1" applyProtection="1">
      <alignment horizontal="justify" vertical="top" wrapText="1"/>
      <protection locked="0"/>
    </xf>
    <xf numFmtId="3" fontId="6" fillId="0" borderId="10" xfId="0" applyNumberFormat="1" applyFont="1" applyFill="1" applyBorder="1" applyAlignment="1" applyProtection="1">
      <alignment horizontal="left" vertical="top" wrapText="1"/>
      <protection locked="0"/>
    </xf>
    <xf numFmtId="0" fontId="5" fillId="0" borderId="10" xfId="0" applyFont="1" applyBorder="1" applyAlignment="1">
      <alignment horizontal="left" vertical="top" wrapText="1"/>
    </xf>
    <xf numFmtId="0" fontId="5" fillId="0" borderId="0" xfId="0" applyFont="1" applyFill="1" applyAlignment="1" applyProtection="1">
      <alignment horizontal="left" vertical="top" wrapText="1"/>
      <protection locked="0"/>
    </xf>
    <xf numFmtId="0" fontId="6" fillId="0" borderId="11" xfId="0" applyFont="1" applyFill="1" applyBorder="1" applyAlignment="1" applyProtection="1">
      <alignment horizontal="center" vertical="top" wrapText="1"/>
      <protection locked="0"/>
    </xf>
    <xf numFmtId="0" fontId="6" fillId="0" borderId="12" xfId="0" applyFont="1" applyFill="1" applyBorder="1" applyAlignment="1" applyProtection="1">
      <alignment horizontal="center" vertical="top" wrapText="1"/>
      <protection locked="0"/>
    </xf>
    <xf numFmtId="49" fontId="5" fillId="0" borderId="10" xfId="0" applyNumberFormat="1" applyFont="1" applyFill="1" applyBorder="1" applyAlignment="1" applyProtection="1">
      <alignment horizontal="left" vertical="top" wrapText="1"/>
      <protection locked="0"/>
    </xf>
    <xf numFmtId="49" fontId="5" fillId="0" borderId="11" xfId="0" applyNumberFormat="1" applyFont="1" applyFill="1" applyBorder="1" applyAlignment="1" applyProtection="1">
      <alignment horizontal="left" vertical="top" wrapText="1"/>
      <protection locked="0"/>
    </xf>
    <xf numFmtId="49" fontId="5" fillId="0" borderId="12" xfId="0" applyNumberFormat="1" applyFont="1" applyFill="1" applyBorder="1" applyAlignment="1" applyProtection="1">
      <alignment horizontal="left" vertical="top" wrapText="1"/>
      <protection locked="0"/>
    </xf>
    <xf numFmtId="49" fontId="6" fillId="0" borderId="11" xfId="0" applyNumberFormat="1" applyFont="1" applyFill="1" applyBorder="1" applyAlignment="1" applyProtection="1">
      <alignment horizontal="left" vertical="top" wrapText="1"/>
      <protection locked="0"/>
    </xf>
    <xf numFmtId="0" fontId="5" fillId="0" borderId="24" xfId="0" applyFont="1" applyFill="1" applyBorder="1" applyAlignment="1" applyProtection="1">
      <alignment horizontal="left" vertical="top" wrapText="1"/>
      <protection locked="0"/>
    </xf>
    <xf numFmtId="49" fontId="5" fillId="0" borderId="24" xfId="0" applyNumberFormat="1" applyFont="1" applyFill="1" applyBorder="1" applyAlignment="1" applyProtection="1">
      <alignment horizontal="left" vertical="top" wrapText="1"/>
      <protection locked="0"/>
    </xf>
    <xf numFmtId="0" fontId="5" fillId="0" borderId="0" xfId="0" applyFont="1" applyFill="1" applyAlignment="1" applyProtection="1">
      <alignment horizontal="justify" vertical="top" wrapText="1"/>
      <protection locked="0"/>
    </xf>
    <xf numFmtId="0" fontId="5" fillId="0" borderId="0" xfId="0" applyFont="1" applyFill="1" applyAlignment="1">
      <alignment vertical="top" wrapText="1"/>
    </xf>
    <xf numFmtId="49" fontId="5" fillId="0" borderId="0" xfId="0" applyNumberFormat="1" applyFont="1" applyFill="1" applyBorder="1" applyAlignment="1" applyProtection="1">
      <alignment vertical="top" wrapText="1"/>
      <protection locked="0"/>
    </xf>
    <xf numFmtId="0" fontId="9" fillId="0" borderId="0" xfId="0" applyFont="1" applyFill="1" applyAlignment="1" applyProtection="1">
      <alignment horizontal="left" vertical="top" wrapText="1"/>
      <protection locked="0"/>
    </xf>
    <xf numFmtId="0" fontId="8" fillId="33" borderId="11" xfId="0" applyFont="1" applyFill="1" applyBorder="1" applyAlignment="1" applyProtection="1">
      <alignment horizontal="left" vertical="center" wrapText="1"/>
      <protection locked="0"/>
    </xf>
    <xf numFmtId="0" fontId="8" fillId="33" borderId="24" xfId="0" applyFont="1" applyFill="1" applyBorder="1" applyAlignment="1" applyProtection="1">
      <alignment horizontal="left" vertical="center" wrapText="1"/>
      <protection locked="0"/>
    </xf>
    <xf numFmtId="0" fontId="8" fillId="33" borderId="12" xfId="0" applyFont="1" applyFill="1" applyBorder="1" applyAlignment="1" applyProtection="1">
      <alignment horizontal="left" vertical="center" wrapText="1"/>
      <protection locked="0"/>
    </xf>
    <xf numFmtId="0" fontId="11" fillId="0" borderId="15" xfId="0" applyFont="1" applyBorder="1" applyAlignment="1">
      <alignment horizontal="left" vertical="center" wrapText="1"/>
    </xf>
    <xf numFmtId="0" fontId="11" fillId="0" borderId="13" xfId="0" applyFont="1" applyBorder="1" applyAlignment="1">
      <alignment horizontal="left" vertical="center" wrapText="1"/>
    </xf>
    <xf numFmtId="44" fontId="60" fillId="0" borderId="10" xfId="0" applyNumberFormat="1" applyFont="1" applyFill="1" applyBorder="1" applyAlignment="1">
      <alignment horizontal="left" vertical="top" wrapText="1"/>
    </xf>
    <xf numFmtId="0" fontId="60" fillId="42" borderId="14" xfId="0" applyFont="1" applyFill="1" applyBorder="1" applyAlignment="1">
      <alignment horizontal="left" vertical="center" wrapText="1"/>
    </xf>
    <xf numFmtId="0" fontId="60" fillId="42" borderId="18" xfId="0" applyFont="1" applyFill="1" applyBorder="1" applyAlignment="1">
      <alignment horizontal="left" vertical="center" wrapText="1"/>
    </xf>
    <xf numFmtId="0" fontId="60" fillId="42" borderId="19" xfId="0" applyFont="1" applyFill="1" applyBorder="1" applyAlignment="1">
      <alignment horizontal="left" vertical="center" wrapText="1"/>
    </xf>
    <xf numFmtId="0" fontId="60" fillId="42" borderId="14" xfId="0" applyFont="1" applyFill="1" applyBorder="1" applyAlignment="1">
      <alignment horizontal="center" vertical="center" wrapText="1"/>
    </xf>
    <xf numFmtId="0" fontId="60" fillId="42" borderId="18" xfId="0" applyFont="1" applyFill="1" applyBorder="1" applyAlignment="1">
      <alignment horizontal="center" vertical="center" wrapText="1"/>
    </xf>
    <xf numFmtId="0" fontId="60" fillId="42" borderId="19" xfId="0" applyFont="1" applyFill="1" applyBorder="1" applyAlignment="1">
      <alignment horizontal="center" vertical="center" wrapText="1"/>
    </xf>
    <xf numFmtId="0" fontId="59" fillId="42" borderId="11" xfId="0" applyFont="1" applyFill="1" applyBorder="1" applyAlignment="1">
      <alignment horizontal="center" vertical="center" wrapText="1"/>
    </xf>
    <xf numFmtId="0" fontId="59" fillId="42" borderId="12" xfId="0" applyFont="1" applyFill="1" applyBorder="1" applyAlignment="1">
      <alignment horizontal="center" vertical="center" wrapText="1"/>
    </xf>
    <xf numFmtId="0" fontId="59" fillId="42" borderId="24" xfId="0" applyFont="1" applyFill="1" applyBorder="1" applyAlignment="1">
      <alignment horizontal="center" vertical="center" wrapText="1"/>
    </xf>
    <xf numFmtId="0" fontId="61" fillId="42" borderId="24" xfId="0" applyFont="1" applyFill="1" applyBorder="1" applyAlignment="1">
      <alignment horizontal="center" vertical="center" wrapText="1"/>
    </xf>
    <xf numFmtId="0" fontId="61" fillId="42" borderId="12" xfId="0" applyFont="1" applyFill="1" applyBorder="1" applyAlignment="1">
      <alignment horizontal="center" vertical="center" wrapText="1"/>
    </xf>
    <xf numFmtId="0" fontId="60" fillId="42" borderId="10" xfId="0" applyFont="1" applyFill="1" applyBorder="1" applyAlignment="1">
      <alignment horizontal="center" vertical="center"/>
    </xf>
    <xf numFmtId="0" fontId="60" fillId="34" borderId="11" xfId="0" applyFont="1" applyFill="1" applyBorder="1" applyAlignment="1">
      <alignment horizontal="left" vertical="top" wrapText="1"/>
    </xf>
    <xf numFmtId="0" fontId="61" fillId="0" borderId="24" xfId="0" applyFont="1" applyBorder="1" applyAlignment="1">
      <alignment horizontal="left" vertical="top" wrapText="1"/>
    </xf>
    <xf numFmtId="0" fontId="61" fillId="0" borderId="12" xfId="0" applyFont="1" applyBorder="1" applyAlignment="1">
      <alignment horizontal="left" vertical="top" wrapText="1"/>
    </xf>
    <xf numFmtId="44" fontId="60" fillId="34" borderId="10" xfId="0" applyNumberFormat="1" applyFont="1" applyFill="1" applyBorder="1" applyAlignment="1">
      <alignment horizontal="left" vertical="top" wrapText="1"/>
    </xf>
    <xf numFmtId="0" fontId="62" fillId="34" borderId="11" xfId="0" applyFont="1" applyFill="1" applyBorder="1" applyAlignment="1">
      <alignment horizontal="left" vertical="top" wrapText="1"/>
    </xf>
    <xf numFmtId="44" fontId="60" fillId="0" borderId="0" xfId="0" applyNumberFormat="1" applyFont="1" applyFill="1" applyBorder="1" applyAlignment="1">
      <alignment horizontal="left" vertical="top" wrapText="1"/>
    </xf>
    <xf numFmtId="0" fontId="11" fillId="34" borderId="0" xfId="0" applyFont="1" applyFill="1" applyBorder="1" applyAlignment="1">
      <alignment horizontal="center" vertical="center" wrapText="1"/>
    </xf>
    <xf numFmtId="0" fontId="8" fillId="0" borderId="0" xfId="0" applyFont="1" applyAlignment="1">
      <alignment wrapText="1"/>
    </xf>
  </cellXfs>
  <cellStyles count="64">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Dziesiętny 2" xfId="44"/>
    <cellStyle name="Excel Built-in Normal" xfId="45"/>
    <cellStyle name="Hyperlink" xfId="46"/>
    <cellStyle name="Komórka połączona" xfId="47"/>
    <cellStyle name="Komórka zaznaczona" xfId="48"/>
    <cellStyle name="Nagłówek 1" xfId="49"/>
    <cellStyle name="Nagłówek 2" xfId="50"/>
    <cellStyle name="Nagłówek 3" xfId="51"/>
    <cellStyle name="Nagłówek 4" xfId="52"/>
    <cellStyle name="Neutralne" xfId="53"/>
    <cellStyle name="Normal 2" xfId="54"/>
    <cellStyle name="Normal 3" xfId="55"/>
    <cellStyle name="Normalny 10" xfId="56"/>
    <cellStyle name="Normalny 11" xfId="57"/>
    <cellStyle name="Normalny 2" xfId="58"/>
    <cellStyle name="Normalny 2 2" xfId="59"/>
    <cellStyle name="Normalny 2 3" xfId="60"/>
    <cellStyle name="Normalny 3" xfId="61"/>
    <cellStyle name="Normalny 4" xfId="62"/>
    <cellStyle name="Normalny 5" xfId="63"/>
    <cellStyle name="Normalny 7" xfId="64"/>
    <cellStyle name="Normalny 8" xfId="65"/>
    <cellStyle name="Obliczenia" xfId="66"/>
    <cellStyle name="Followed Hyperlink" xfId="67"/>
    <cellStyle name="Percent" xfId="68"/>
    <cellStyle name="Suma" xfId="69"/>
    <cellStyle name="Tekst objaśnienia" xfId="70"/>
    <cellStyle name="Tekst ostrzeżenia" xfId="71"/>
    <cellStyle name="Tytuł" xfId="72"/>
    <cellStyle name="Uwaga" xfId="73"/>
    <cellStyle name="Currency" xfId="74"/>
    <cellStyle name="Currency [0]" xfId="75"/>
    <cellStyle name="Walutowy 2" xfId="76"/>
    <cellStyle name="Złe" xfId="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tint="-0.3499799966812134"/>
    <pageSetUpPr fitToPage="1"/>
  </sheetPr>
  <dimension ref="A1:G83"/>
  <sheetViews>
    <sheetView showGridLines="0" zoomScale="130" zoomScaleNormal="130" zoomScaleSheetLayoutView="130" zoomScalePageLayoutView="115" workbookViewId="0" topLeftCell="A46">
      <selection activeCell="B60" sqref="B60:D60"/>
    </sheetView>
  </sheetViews>
  <sheetFormatPr defaultColWidth="9.00390625" defaultRowHeight="12.75"/>
  <cols>
    <col min="1" max="1" width="3.625" style="5" customWidth="1"/>
    <col min="2" max="2" width="19.125" style="5" customWidth="1"/>
    <col min="3" max="3" width="61.875" style="5" customWidth="1"/>
    <col min="4" max="4" width="23.75390625" style="8" customWidth="1"/>
    <col min="5" max="5" width="12.25390625" style="5" customWidth="1"/>
    <col min="6" max="10" width="9.125" style="5" customWidth="1"/>
    <col min="11" max="11" width="16.625" style="5" customWidth="1"/>
    <col min="12" max="13" width="16.125" style="5" customWidth="1"/>
    <col min="14" max="16384" width="9.125" style="5" customWidth="1"/>
  </cols>
  <sheetData>
    <row r="1" ht="18" customHeight="1">
      <c r="D1" s="6" t="s">
        <v>51</v>
      </c>
    </row>
    <row r="2" spans="2:4" ht="18" customHeight="1">
      <c r="B2" s="7"/>
      <c r="C2" s="1" t="s">
        <v>46</v>
      </c>
      <c r="D2" s="7"/>
    </row>
    <row r="3" ht="18" customHeight="1"/>
    <row r="4" spans="2:5" ht="18" customHeight="1">
      <c r="B4" s="5" t="s">
        <v>37</v>
      </c>
      <c r="C4" s="5" t="s">
        <v>329</v>
      </c>
      <c r="E4" s="4"/>
    </row>
    <row r="5" ht="18" customHeight="1">
      <c r="E5" s="4"/>
    </row>
    <row r="6" spans="2:6" ht="26.25" customHeight="1">
      <c r="B6" s="5" t="s">
        <v>36</v>
      </c>
      <c r="C6" s="297" t="s">
        <v>330</v>
      </c>
      <c r="D6" s="297"/>
      <c r="E6" s="3"/>
      <c r="F6" s="2"/>
    </row>
    <row r="7" ht="18" customHeight="1"/>
    <row r="8" spans="2:5" ht="18" customHeight="1">
      <c r="B8" s="9" t="s">
        <v>31</v>
      </c>
      <c r="C8" s="291"/>
      <c r="D8" s="292"/>
      <c r="E8" s="4"/>
    </row>
    <row r="9" spans="2:5" ht="31.5" customHeight="1">
      <c r="B9" s="9" t="s">
        <v>38</v>
      </c>
      <c r="C9" s="301"/>
      <c r="D9" s="302"/>
      <c r="E9" s="4"/>
    </row>
    <row r="10" spans="2:5" ht="18" customHeight="1">
      <c r="B10" s="9" t="s">
        <v>30</v>
      </c>
      <c r="C10" s="293"/>
      <c r="D10" s="294"/>
      <c r="E10" s="4"/>
    </row>
    <row r="11" spans="2:5" ht="18" customHeight="1">
      <c r="B11" s="9" t="s">
        <v>29</v>
      </c>
      <c r="C11" s="293"/>
      <c r="D11" s="294"/>
      <c r="E11" s="4"/>
    </row>
    <row r="12" spans="2:5" ht="18" customHeight="1">
      <c r="B12" s="9" t="s">
        <v>40</v>
      </c>
      <c r="C12" s="293"/>
      <c r="D12" s="294"/>
      <c r="E12" s="4"/>
    </row>
    <row r="13" spans="2:5" ht="18" customHeight="1">
      <c r="B13" s="9" t="s">
        <v>41</v>
      </c>
      <c r="C13" s="293"/>
      <c r="D13" s="294"/>
      <c r="E13" s="4"/>
    </row>
    <row r="14" spans="2:5" ht="18" customHeight="1">
      <c r="B14" s="9" t="s">
        <v>42</v>
      </c>
      <c r="C14" s="293"/>
      <c r="D14" s="294"/>
      <c r="E14" s="4"/>
    </row>
    <row r="15" spans="2:5" ht="18" customHeight="1">
      <c r="B15" s="9" t="s">
        <v>43</v>
      </c>
      <c r="C15" s="293"/>
      <c r="D15" s="294"/>
      <c r="E15" s="4"/>
    </row>
    <row r="16" spans="2:5" ht="18" customHeight="1">
      <c r="B16" s="9" t="s">
        <v>44</v>
      </c>
      <c r="C16" s="293"/>
      <c r="D16" s="294"/>
      <c r="E16" s="4"/>
    </row>
    <row r="17" spans="2:5" ht="18" customHeight="1">
      <c r="B17" s="9" t="s">
        <v>45</v>
      </c>
      <c r="C17" s="293"/>
      <c r="D17" s="294"/>
      <c r="E17" s="4"/>
    </row>
    <row r="18" spans="3:5" ht="18" customHeight="1">
      <c r="C18" s="4"/>
      <c r="D18" s="10"/>
      <c r="E18" s="4"/>
    </row>
    <row r="19" spans="2:5" ht="18" customHeight="1">
      <c r="B19" s="287" t="s">
        <v>39</v>
      </c>
      <c r="C19" s="300"/>
      <c r="D19" s="11"/>
      <c r="E19" s="2"/>
    </row>
    <row r="20" spans="3:5" ht="18" customHeight="1">
      <c r="C20" s="2"/>
      <c r="D20" s="11"/>
      <c r="E20" s="2"/>
    </row>
    <row r="21" spans="2:4" ht="18" customHeight="1">
      <c r="B21" s="273" t="s">
        <v>14</v>
      </c>
      <c r="C21" s="298" t="s">
        <v>0</v>
      </c>
      <c r="D21" s="299"/>
    </row>
    <row r="22" spans="2:4" ht="18" customHeight="1">
      <c r="B22" s="273" t="s">
        <v>20</v>
      </c>
      <c r="C22" s="295">
        <f>'część (1)'!F7</f>
        <v>0</v>
      </c>
      <c r="D22" s="296"/>
    </row>
    <row r="23" spans="2:4" ht="18" customHeight="1">
      <c r="B23" s="273" t="s">
        <v>21</v>
      </c>
      <c r="C23" s="295">
        <f>'część (2)'!F7</f>
        <v>0</v>
      </c>
      <c r="D23" s="296"/>
    </row>
    <row r="24" spans="2:4" ht="18" customHeight="1">
      <c r="B24" s="273" t="s">
        <v>22</v>
      </c>
      <c r="C24" s="295">
        <f>'część (3)'!G7</f>
        <v>0</v>
      </c>
      <c r="D24" s="296"/>
    </row>
    <row r="25" spans="2:4" ht="18" customHeight="1">
      <c r="B25" s="273" t="s">
        <v>23</v>
      </c>
      <c r="C25" s="295">
        <f>'część (4)'!F7</f>
        <v>0</v>
      </c>
      <c r="D25" s="296"/>
    </row>
    <row r="26" spans="2:4" ht="18" customHeight="1">
      <c r="B26" s="273" t="s">
        <v>24</v>
      </c>
      <c r="C26" s="295">
        <f>'część (5)'!F7</f>
        <v>0</v>
      </c>
      <c r="D26" s="296"/>
    </row>
    <row r="27" spans="2:4" ht="18" customHeight="1">
      <c r="B27" s="273" t="s">
        <v>25</v>
      </c>
      <c r="C27" s="295">
        <f>'część (6)'!F7</f>
        <v>0</v>
      </c>
      <c r="D27" s="296"/>
    </row>
    <row r="28" spans="2:4" ht="18" customHeight="1">
      <c r="B28" s="273" t="s">
        <v>954</v>
      </c>
      <c r="C28" s="295">
        <f>'część (7)'!F7</f>
        <v>0</v>
      </c>
      <c r="D28" s="296"/>
    </row>
    <row r="29" spans="2:4" ht="18" customHeight="1">
      <c r="B29" s="273" t="s">
        <v>955</v>
      </c>
      <c r="C29" s="295">
        <f>'część (8)'!F7</f>
        <v>0</v>
      </c>
      <c r="D29" s="296"/>
    </row>
    <row r="30" spans="2:4" ht="18" customHeight="1">
      <c r="B30" s="273" t="s">
        <v>956</v>
      </c>
      <c r="C30" s="295">
        <f>'część (9)'!F7</f>
        <v>0</v>
      </c>
      <c r="D30" s="296"/>
    </row>
    <row r="31" spans="2:4" ht="18" customHeight="1">
      <c r="B31" s="273" t="s">
        <v>957</v>
      </c>
      <c r="C31" s="295">
        <f>'część (10)'!F7</f>
        <v>0</v>
      </c>
      <c r="D31" s="296"/>
    </row>
    <row r="32" spans="2:4" ht="18" customHeight="1">
      <c r="B32" s="273" t="s">
        <v>958</v>
      </c>
      <c r="C32" s="295">
        <f>'część (11)'!F7</f>
        <v>0</v>
      </c>
      <c r="D32" s="296"/>
    </row>
    <row r="33" spans="2:4" ht="18" customHeight="1">
      <c r="B33" s="273" t="s">
        <v>959</v>
      </c>
      <c r="C33" s="295">
        <f>'część (12)'!F7</f>
        <v>0</v>
      </c>
      <c r="D33" s="296"/>
    </row>
    <row r="34" spans="2:4" ht="18" customHeight="1">
      <c r="B34" s="273" t="s">
        <v>960</v>
      </c>
      <c r="C34" s="295">
        <f>'część (13)'!F7</f>
        <v>0</v>
      </c>
      <c r="D34" s="296"/>
    </row>
    <row r="35" spans="2:4" ht="18" customHeight="1">
      <c r="B35" s="273" t="s">
        <v>961</v>
      </c>
      <c r="C35" s="295">
        <f>'część (14)'!F7</f>
        <v>0</v>
      </c>
      <c r="D35" s="296"/>
    </row>
    <row r="36" spans="2:4" ht="18" customHeight="1">
      <c r="B36" s="273" t="s">
        <v>962</v>
      </c>
      <c r="C36" s="295">
        <f>'część (15)'!F7</f>
        <v>0</v>
      </c>
      <c r="D36" s="296"/>
    </row>
    <row r="37" spans="2:4" ht="18" customHeight="1">
      <c r="B37" s="273" t="s">
        <v>963</v>
      </c>
      <c r="C37" s="295">
        <f>'część (16)'!F7</f>
        <v>0</v>
      </c>
      <c r="D37" s="296"/>
    </row>
    <row r="38" spans="2:4" ht="18" customHeight="1">
      <c r="B38" s="273" t="s">
        <v>964</v>
      </c>
      <c r="C38" s="295">
        <f>'część (17)'!F7</f>
        <v>0</v>
      </c>
      <c r="D38" s="296"/>
    </row>
    <row r="39" spans="2:4" ht="18" customHeight="1">
      <c r="B39" s="273" t="s">
        <v>965</v>
      </c>
      <c r="C39" s="295">
        <f>'część (18)'!F7</f>
        <v>0</v>
      </c>
      <c r="D39" s="296"/>
    </row>
    <row r="40" spans="2:4" ht="18" customHeight="1">
      <c r="B40" s="273" t="s">
        <v>966</v>
      </c>
      <c r="C40" s="295">
        <f>'część (19)'!F7</f>
        <v>0</v>
      </c>
      <c r="D40" s="296"/>
    </row>
    <row r="41" spans="2:4" ht="18" customHeight="1">
      <c r="B41" s="273" t="s">
        <v>967</v>
      </c>
      <c r="C41" s="295">
        <f>'część (20)'!F7</f>
        <v>0</v>
      </c>
      <c r="D41" s="296"/>
    </row>
    <row r="42" spans="2:4" ht="18" customHeight="1">
      <c r="B42" s="273" t="s">
        <v>968</v>
      </c>
      <c r="C42" s="295">
        <f>'część (21)'!F7</f>
        <v>0</v>
      </c>
      <c r="D42" s="296"/>
    </row>
    <row r="43" spans="2:4" ht="18" customHeight="1">
      <c r="B43" s="273" t="s">
        <v>969</v>
      </c>
      <c r="C43" s="295">
        <f>'część (22)'!G7</f>
        <v>0</v>
      </c>
      <c r="D43" s="296"/>
    </row>
    <row r="44" spans="2:4" ht="18" customHeight="1">
      <c r="B44" s="273" t="s">
        <v>970</v>
      </c>
      <c r="C44" s="295">
        <f>'część (23)'!F7</f>
        <v>0</v>
      </c>
      <c r="D44" s="296"/>
    </row>
    <row r="45" spans="2:4" ht="18" customHeight="1">
      <c r="B45" s="273" t="s">
        <v>971</v>
      </c>
      <c r="C45" s="295">
        <f>'część (24)'!F7</f>
        <v>0</v>
      </c>
      <c r="D45" s="296"/>
    </row>
    <row r="46" spans="2:4" ht="18" customHeight="1">
      <c r="B46" s="273" t="s">
        <v>972</v>
      </c>
      <c r="C46" s="295">
        <f>'część (25)'!F7</f>
        <v>0</v>
      </c>
      <c r="D46" s="296"/>
    </row>
    <row r="47" spans="2:4" ht="18" customHeight="1">
      <c r="B47" s="273" t="s">
        <v>973</v>
      </c>
      <c r="C47" s="295">
        <f>'część (26)'!F7</f>
        <v>0</v>
      </c>
      <c r="D47" s="296"/>
    </row>
    <row r="48" spans="2:4" ht="18" customHeight="1">
      <c r="B48" s="273" t="s">
        <v>974</v>
      </c>
      <c r="C48" s="295">
        <f>'część (27)'!H7</f>
        <v>0</v>
      </c>
      <c r="D48" s="296"/>
    </row>
    <row r="49" spans="2:4" ht="18" customHeight="1">
      <c r="B49" s="273" t="s">
        <v>975</v>
      </c>
      <c r="C49" s="295">
        <f>'część (28)'!F7</f>
        <v>0</v>
      </c>
      <c r="D49" s="296"/>
    </row>
    <row r="50" spans="1:4" ht="19.5" customHeight="1">
      <c r="A50" s="12"/>
      <c r="B50" s="273" t="s">
        <v>976</v>
      </c>
      <c r="C50" s="289">
        <f>'część (29)'!F7</f>
        <v>0</v>
      </c>
      <c r="D50" s="290"/>
    </row>
    <row r="51" spans="1:4" ht="19.5" customHeight="1">
      <c r="A51" s="12"/>
      <c r="B51" s="273" t="s">
        <v>977</v>
      </c>
      <c r="C51" s="289">
        <f>'część (30)'!G7</f>
        <v>0</v>
      </c>
      <c r="D51" s="290"/>
    </row>
    <row r="52" spans="1:4" ht="19.5" customHeight="1">
      <c r="A52" s="12"/>
      <c r="B52" s="273" t="s">
        <v>978</v>
      </c>
      <c r="C52" s="289">
        <f>'część (31)'!F7</f>
        <v>0</v>
      </c>
      <c r="D52" s="290"/>
    </row>
    <row r="53" spans="1:7" ht="19.5" customHeight="1">
      <c r="A53" s="12"/>
      <c r="B53" s="273" t="s">
        <v>979</v>
      </c>
      <c r="C53" s="289">
        <f>'część (32)'!F7</f>
        <v>0</v>
      </c>
      <c r="D53" s="290"/>
      <c r="E53" s="287"/>
      <c r="F53" s="288"/>
      <c r="G53" s="54"/>
    </row>
    <row r="54" spans="1:6" ht="19.5" customHeight="1">
      <c r="A54" s="12"/>
      <c r="B54" s="273" t="s">
        <v>980</v>
      </c>
      <c r="C54" s="289">
        <f>'część (33)'!F7</f>
        <v>0</v>
      </c>
      <c r="D54" s="290"/>
      <c r="E54" s="287"/>
      <c r="F54" s="288"/>
    </row>
    <row r="55" spans="1:4" ht="19.5" customHeight="1">
      <c r="A55" s="12"/>
      <c r="B55" s="273" t="s">
        <v>981</v>
      </c>
      <c r="C55" s="289">
        <f>'część (34)'!F7</f>
        <v>0</v>
      </c>
      <c r="D55" s="290"/>
    </row>
    <row r="56" spans="4:5" ht="18" customHeight="1">
      <c r="D56" s="13"/>
      <c r="E56" s="2"/>
    </row>
    <row r="57" spans="1:5" ht="21" customHeight="1">
      <c r="A57" s="5" t="s">
        <v>1</v>
      </c>
      <c r="B57" s="300" t="s">
        <v>35</v>
      </c>
      <c r="C57" s="287"/>
      <c r="D57" s="310"/>
      <c r="E57" s="14"/>
    </row>
    <row r="58" spans="1:6" ht="32.25" customHeight="1">
      <c r="A58" s="5" t="s">
        <v>2</v>
      </c>
      <c r="B58" s="311" t="s">
        <v>331</v>
      </c>
      <c r="C58" s="311"/>
      <c r="D58" s="311"/>
      <c r="E58" s="15"/>
      <c r="F58" s="2"/>
    </row>
    <row r="59" spans="1:5" s="16" customFormat="1" ht="49.5" customHeight="1">
      <c r="A59" s="16" t="s">
        <v>3</v>
      </c>
      <c r="B59" s="297" t="s">
        <v>984</v>
      </c>
      <c r="C59" s="297"/>
      <c r="D59" s="297"/>
      <c r="E59" s="17"/>
    </row>
    <row r="60" spans="1:5" s="16" customFormat="1" ht="51.75" customHeight="1">
      <c r="A60" s="16" t="s">
        <v>4</v>
      </c>
      <c r="B60" s="297" t="s">
        <v>983</v>
      </c>
      <c r="C60" s="297"/>
      <c r="D60" s="297"/>
      <c r="E60" s="17"/>
    </row>
    <row r="61" spans="1:6" ht="33.75" customHeight="1">
      <c r="A61" s="16" t="s">
        <v>26</v>
      </c>
      <c r="B61" s="297" t="s">
        <v>18</v>
      </c>
      <c r="C61" s="309"/>
      <c r="D61" s="309"/>
      <c r="E61" s="14"/>
      <c r="F61" s="2"/>
    </row>
    <row r="62" spans="1:6" ht="21" customHeight="1">
      <c r="A62" s="16" t="s">
        <v>33</v>
      </c>
      <c r="B62" s="287" t="s">
        <v>27</v>
      </c>
      <c r="C62" s="300"/>
      <c r="D62" s="300"/>
      <c r="E62" s="14"/>
      <c r="F62" s="2"/>
    </row>
    <row r="63" spans="1:6" ht="33.75" customHeight="1">
      <c r="A63" s="16" t="s">
        <v>5</v>
      </c>
      <c r="B63" s="297" t="s">
        <v>28</v>
      </c>
      <c r="C63" s="309"/>
      <c r="D63" s="309"/>
      <c r="E63" s="14"/>
      <c r="F63" s="2"/>
    </row>
    <row r="64" spans="1:6" ht="90.75" customHeight="1">
      <c r="A64" s="16" t="s">
        <v>53</v>
      </c>
      <c r="B64" s="297" t="s">
        <v>54</v>
      </c>
      <c r="C64" s="297"/>
      <c r="D64" s="297"/>
      <c r="E64" s="14"/>
      <c r="F64" s="2"/>
    </row>
    <row r="65" spans="1:5" ht="18" customHeight="1">
      <c r="A65" s="16" t="s">
        <v>982</v>
      </c>
      <c r="B65" s="3" t="s">
        <v>6</v>
      </c>
      <c r="C65" s="2"/>
      <c r="D65" s="5"/>
      <c r="E65" s="18"/>
    </row>
    <row r="66" spans="2:5" ht="6.75" customHeight="1">
      <c r="B66" s="2"/>
      <c r="C66" s="2"/>
      <c r="D66" s="19"/>
      <c r="E66" s="18"/>
    </row>
    <row r="67" spans="2:5" ht="18" customHeight="1">
      <c r="B67" s="304" t="s">
        <v>16</v>
      </c>
      <c r="C67" s="308"/>
      <c r="D67" s="305"/>
      <c r="E67" s="18"/>
    </row>
    <row r="68" spans="2:5" ht="18" customHeight="1">
      <c r="B68" s="304" t="s">
        <v>7</v>
      </c>
      <c r="C68" s="305"/>
      <c r="D68" s="9"/>
      <c r="E68" s="18"/>
    </row>
    <row r="69" spans="2:5" ht="18" customHeight="1">
      <c r="B69" s="306"/>
      <c r="C69" s="307"/>
      <c r="D69" s="9"/>
      <c r="E69" s="18"/>
    </row>
    <row r="70" spans="2:5" ht="18" customHeight="1">
      <c r="B70" s="306"/>
      <c r="C70" s="307"/>
      <c r="D70" s="9"/>
      <c r="E70" s="18"/>
    </row>
    <row r="71" spans="2:5" ht="18" customHeight="1">
      <c r="B71" s="306"/>
      <c r="C71" s="307"/>
      <c r="D71" s="9"/>
      <c r="E71" s="18"/>
    </row>
    <row r="72" spans="2:5" ht="15" customHeight="1">
      <c r="B72" s="21" t="s">
        <v>9</v>
      </c>
      <c r="C72" s="21"/>
      <c r="D72" s="19"/>
      <c r="E72" s="18"/>
    </row>
    <row r="73" spans="2:5" ht="18" customHeight="1">
      <c r="B73" s="304" t="s">
        <v>17</v>
      </c>
      <c r="C73" s="308"/>
      <c r="D73" s="305"/>
      <c r="E73" s="18"/>
    </row>
    <row r="74" spans="2:5" ht="18" customHeight="1">
      <c r="B74" s="22" t="s">
        <v>7</v>
      </c>
      <c r="C74" s="20" t="s">
        <v>8</v>
      </c>
      <c r="D74" s="23" t="s">
        <v>10</v>
      </c>
      <c r="E74" s="18"/>
    </row>
    <row r="75" spans="2:5" ht="18" customHeight="1">
      <c r="B75" s="24"/>
      <c r="C75" s="20"/>
      <c r="D75" s="25"/>
      <c r="E75" s="18"/>
    </row>
    <row r="76" spans="2:5" ht="18" customHeight="1">
      <c r="B76" s="24"/>
      <c r="C76" s="20"/>
      <c r="D76" s="25"/>
      <c r="E76" s="18"/>
    </row>
    <row r="77" spans="2:5" ht="18" customHeight="1">
      <c r="B77" s="21"/>
      <c r="C77" s="21"/>
      <c r="D77" s="19"/>
      <c r="E77" s="18"/>
    </row>
    <row r="78" spans="2:5" ht="18" customHeight="1">
      <c r="B78" s="304" t="s">
        <v>19</v>
      </c>
      <c r="C78" s="308"/>
      <c r="D78" s="305"/>
      <c r="E78" s="18"/>
    </row>
    <row r="79" spans="2:4" ht="18" customHeight="1">
      <c r="B79" s="303" t="s">
        <v>11</v>
      </c>
      <c r="C79" s="303"/>
      <c r="D79" s="9"/>
    </row>
    <row r="80" spans="2:4" ht="18" customHeight="1">
      <c r="B80" s="292"/>
      <c r="C80" s="292"/>
      <c r="D80" s="9"/>
    </row>
    <row r="81" ht="18" customHeight="1"/>
    <row r="82" ht="18" customHeight="1"/>
    <row r="83" ht="18" customHeight="1">
      <c r="D83" s="5"/>
    </row>
  </sheetData>
  <sheetProtection/>
  <mergeCells count="66">
    <mergeCell ref="C47:D47"/>
    <mergeCell ref="C48:D48"/>
    <mergeCell ref="C38:D38"/>
    <mergeCell ref="C39:D39"/>
    <mergeCell ref="C40:D40"/>
    <mergeCell ref="C41:D41"/>
    <mergeCell ref="C42:D42"/>
    <mergeCell ref="C49:D49"/>
    <mergeCell ref="C43:D43"/>
    <mergeCell ref="C44:D44"/>
    <mergeCell ref="C45:D45"/>
    <mergeCell ref="C46:D46"/>
    <mergeCell ref="C32:D32"/>
    <mergeCell ref="C33:D33"/>
    <mergeCell ref="C34:D34"/>
    <mergeCell ref="C35:D35"/>
    <mergeCell ref="C36:D36"/>
    <mergeCell ref="C37:D37"/>
    <mergeCell ref="C26:D26"/>
    <mergeCell ref="C27:D27"/>
    <mergeCell ref="C28:D28"/>
    <mergeCell ref="C29:D29"/>
    <mergeCell ref="C30:D30"/>
    <mergeCell ref="C31:D31"/>
    <mergeCell ref="B57:D57"/>
    <mergeCell ref="C17:D17"/>
    <mergeCell ref="C16:D16"/>
    <mergeCell ref="C13:D13"/>
    <mergeCell ref="B61:D61"/>
    <mergeCell ref="C54:D54"/>
    <mergeCell ref="C53:D53"/>
    <mergeCell ref="B58:D58"/>
    <mergeCell ref="C51:D51"/>
    <mergeCell ref="C25:D25"/>
    <mergeCell ref="B63:D63"/>
    <mergeCell ref="B70:C70"/>
    <mergeCell ref="B62:D62"/>
    <mergeCell ref="B67:D67"/>
    <mergeCell ref="B59:D59"/>
    <mergeCell ref="B64:D64"/>
    <mergeCell ref="B60:D60"/>
    <mergeCell ref="B80:C80"/>
    <mergeCell ref="B79:C79"/>
    <mergeCell ref="B68:C68"/>
    <mergeCell ref="B69:C69"/>
    <mergeCell ref="B71:C71"/>
    <mergeCell ref="B78:D78"/>
    <mergeCell ref="B73:D73"/>
    <mergeCell ref="C6:D6"/>
    <mergeCell ref="C21:D21"/>
    <mergeCell ref="C15:D15"/>
    <mergeCell ref="B19:C19"/>
    <mergeCell ref="C10:D10"/>
    <mergeCell ref="C12:D12"/>
    <mergeCell ref="C9:D9"/>
    <mergeCell ref="C11:D11"/>
    <mergeCell ref="E53:F53"/>
    <mergeCell ref="E54:F54"/>
    <mergeCell ref="C55:D55"/>
    <mergeCell ref="C52:D52"/>
    <mergeCell ref="C50:D50"/>
    <mergeCell ref="C8:D8"/>
    <mergeCell ref="C14:D14"/>
    <mergeCell ref="C22:D22"/>
    <mergeCell ref="C23:D23"/>
    <mergeCell ref="C24:D24"/>
  </mergeCells>
  <printOptions horizontalCentered="1"/>
  <pageMargins left="1.1811023622047245" right="0.1968503937007874" top="0.9448818897637796" bottom="0.984251968503937" header="0.7480314960629921" footer="0.31496062992125984"/>
  <pageSetup fitToHeight="0" fitToWidth="1" horizontalDpi="300" verticalDpi="300" orientation="portrait" paperSize="9" scale="82" r:id="rId1"/>
  <headerFooter alignWithMargins="0">
    <oddFooter>&amp;C&amp;"-,Standardowy"&amp;9Strona &amp;P&amp;R&amp;"-,Standardowy"&amp;9pieczęć i podpis osoby (osób) upoważnionej
do reprezentowania wykonawcy
</oddFooter>
  </headerFooter>
</worksheet>
</file>

<file path=xl/worksheets/sheet10.xml><?xml version="1.0" encoding="utf-8"?>
<worksheet xmlns="http://schemas.openxmlformats.org/spreadsheetml/2006/main" xmlns:r="http://schemas.openxmlformats.org/officeDocument/2006/relationships">
  <sheetPr>
    <tabColor theme="0" tint="-0.3499799966812134"/>
    <pageSetUpPr fitToPage="1"/>
  </sheetPr>
  <dimension ref="A1:J21"/>
  <sheetViews>
    <sheetView showGridLines="0" zoomScale="120" zoomScaleNormal="120" zoomScaleSheetLayoutView="100" zoomScalePageLayoutView="85" workbookViewId="0" topLeftCell="A13">
      <selection activeCell="B21" sqref="B21"/>
    </sheetView>
  </sheetViews>
  <sheetFormatPr defaultColWidth="9.00390625" defaultRowHeight="12.75"/>
  <cols>
    <col min="1" max="1" width="5.25390625" style="26" customWidth="1"/>
    <col min="2" max="2" width="97.25390625" style="26" customWidth="1"/>
    <col min="3" max="3" width="8.25390625" style="30" customWidth="1"/>
    <col min="4" max="4" width="12.25390625" style="28" customWidth="1"/>
    <col min="5" max="5" width="22.375" style="26" customWidth="1"/>
    <col min="6" max="6" width="21.00390625" style="26" customWidth="1"/>
    <col min="7" max="7" width="14.75390625" style="26" customWidth="1"/>
    <col min="8" max="8" width="18.25390625" style="26" customWidth="1"/>
    <col min="9" max="10" width="14.25390625" style="26" customWidth="1"/>
    <col min="11" max="16384" width="9.125" style="26" customWidth="1"/>
  </cols>
  <sheetData>
    <row r="1" spans="2:10" ht="15">
      <c r="B1" s="27" t="str">
        <f>'Informacje ogólne'!C4</f>
        <v>DZP-EK-271-196/2017</v>
      </c>
      <c r="C1" s="26"/>
      <c r="H1" s="29" t="s">
        <v>52</v>
      </c>
      <c r="I1" s="29"/>
      <c r="J1" s="29"/>
    </row>
    <row r="2" spans="5:8" ht="15">
      <c r="E2" s="312"/>
      <c r="F2" s="312"/>
      <c r="H2" s="29" t="s">
        <v>70</v>
      </c>
    </row>
    <row r="4" spans="2:8" ht="15">
      <c r="B4" s="31" t="s">
        <v>12</v>
      </c>
      <c r="C4" s="32">
        <v>9</v>
      </c>
      <c r="D4" s="33"/>
      <c r="E4" s="34" t="s">
        <v>15</v>
      </c>
      <c r="F4" s="35"/>
      <c r="G4" s="36"/>
      <c r="H4" s="36"/>
    </row>
    <row r="5" spans="2:8" ht="15">
      <c r="B5" s="31"/>
      <c r="C5" s="37"/>
      <c r="D5" s="33"/>
      <c r="E5" s="34"/>
      <c r="F5" s="35"/>
      <c r="G5" s="36"/>
      <c r="H5" s="36"/>
    </row>
    <row r="6" spans="1:8" ht="15">
      <c r="A6" s="31"/>
      <c r="C6" s="37"/>
      <c r="D6" s="33"/>
      <c r="E6" s="36"/>
      <c r="F6" s="36"/>
      <c r="G6" s="36"/>
      <c r="H6" s="36"/>
    </row>
    <row r="7" spans="1:8" ht="15">
      <c r="A7" s="38"/>
      <c r="B7" s="38"/>
      <c r="C7" s="39"/>
      <c r="D7" s="40"/>
      <c r="E7" s="41" t="s">
        <v>0</v>
      </c>
      <c r="F7" s="42">
        <f>SUM(H10:H19)</f>
        <v>0</v>
      </c>
      <c r="G7" s="43"/>
      <c r="H7" s="43"/>
    </row>
    <row r="8" spans="1:8" ht="12.75" customHeight="1">
      <c r="A8" s="43"/>
      <c r="B8" s="38"/>
      <c r="C8" s="44"/>
      <c r="D8" s="45"/>
      <c r="E8" s="43"/>
      <c r="F8" s="43"/>
      <c r="G8" s="43"/>
      <c r="H8" s="43"/>
    </row>
    <row r="9" spans="1:8" s="49" customFormat="1" ht="42.75" customHeight="1">
      <c r="A9" s="46" t="s">
        <v>32</v>
      </c>
      <c r="B9" s="46" t="s">
        <v>47</v>
      </c>
      <c r="C9" s="47" t="s">
        <v>34</v>
      </c>
      <c r="D9" s="48"/>
      <c r="E9" s="46" t="s">
        <v>48</v>
      </c>
      <c r="F9" s="46" t="s">
        <v>49</v>
      </c>
      <c r="G9" s="46" t="s">
        <v>50</v>
      </c>
      <c r="H9" s="46" t="s">
        <v>13</v>
      </c>
    </row>
    <row r="10" spans="1:8" s="53" customFormat="1" ht="20.25" customHeight="1">
      <c r="A10" s="55"/>
      <c r="B10" s="108" t="s">
        <v>368</v>
      </c>
      <c r="C10" s="109"/>
      <c r="D10" s="109"/>
      <c r="E10" s="50"/>
      <c r="F10" s="50"/>
      <c r="G10" s="51"/>
      <c r="H10" s="52"/>
    </row>
    <row r="11" spans="1:8" ht="36">
      <c r="A11" s="55">
        <v>1</v>
      </c>
      <c r="B11" s="89" t="s">
        <v>369</v>
      </c>
      <c r="C11" s="55" t="s">
        <v>135</v>
      </c>
      <c r="D11" s="55">
        <v>100</v>
      </c>
      <c r="E11" s="65"/>
      <c r="F11" s="65"/>
      <c r="G11" s="65"/>
      <c r="H11" s="52">
        <f aca="true" t="shared" si="0" ref="H11:H19">ROUND(D11,2)*ROUND(G11,2)</f>
        <v>0</v>
      </c>
    </row>
    <row r="12" spans="1:8" ht="15">
      <c r="A12" s="55">
        <v>2</v>
      </c>
      <c r="B12" s="89" t="s">
        <v>370</v>
      </c>
      <c r="C12" s="55" t="s">
        <v>135</v>
      </c>
      <c r="D12" s="55">
        <v>100</v>
      </c>
      <c r="E12" s="65"/>
      <c r="F12" s="65"/>
      <c r="G12" s="65"/>
      <c r="H12" s="52">
        <f t="shared" si="0"/>
        <v>0</v>
      </c>
    </row>
    <row r="13" spans="1:8" ht="36">
      <c r="A13" s="55">
        <v>3</v>
      </c>
      <c r="B13" s="89" t="s">
        <v>371</v>
      </c>
      <c r="C13" s="55" t="s">
        <v>135</v>
      </c>
      <c r="D13" s="55">
        <v>100</v>
      </c>
      <c r="E13" s="65"/>
      <c r="F13" s="65"/>
      <c r="G13" s="65"/>
      <c r="H13" s="52">
        <f t="shared" si="0"/>
        <v>0</v>
      </c>
    </row>
    <row r="14" spans="1:8" ht="15">
      <c r="A14" s="55">
        <v>4</v>
      </c>
      <c r="B14" s="81" t="s">
        <v>372</v>
      </c>
      <c r="C14" s="55" t="s">
        <v>135</v>
      </c>
      <c r="D14" s="55">
        <v>200</v>
      </c>
      <c r="E14" s="65"/>
      <c r="F14" s="65"/>
      <c r="G14" s="65"/>
      <c r="H14" s="52">
        <f t="shared" si="0"/>
        <v>0</v>
      </c>
    </row>
    <row r="15" spans="1:8" ht="15">
      <c r="A15" s="55"/>
      <c r="B15" s="108" t="s">
        <v>373</v>
      </c>
      <c r="C15" s="55"/>
      <c r="D15" s="55"/>
      <c r="E15" s="65"/>
      <c r="F15" s="65"/>
      <c r="G15" s="65"/>
      <c r="H15" s="52"/>
    </row>
    <row r="16" spans="1:8" ht="84">
      <c r="A16" s="55">
        <v>5</v>
      </c>
      <c r="B16" s="110" t="s">
        <v>374</v>
      </c>
      <c r="C16" s="55" t="s">
        <v>135</v>
      </c>
      <c r="D16" s="55">
        <v>100</v>
      </c>
      <c r="E16" s="65"/>
      <c r="F16" s="65"/>
      <c r="G16" s="65"/>
      <c r="H16" s="52">
        <f t="shared" si="0"/>
        <v>0</v>
      </c>
    </row>
    <row r="17" spans="1:8" ht="15">
      <c r="A17" s="55">
        <v>6</v>
      </c>
      <c r="B17" s="110" t="s">
        <v>375</v>
      </c>
      <c r="C17" s="55" t="s">
        <v>135</v>
      </c>
      <c r="D17" s="55">
        <v>100</v>
      </c>
      <c r="E17" s="65"/>
      <c r="F17" s="65"/>
      <c r="G17" s="65"/>
      <c r="H17" s="52">
        <f t="shared" si="0"/>
        <v>0</v>
      </c>
    </row>
    <row r="18" spans="1:8" ht="24">
      <c r="A18" s="55">
        <v>7</v>
      </c>
      <c r="B18" s="110" t="s">
        <v>376</v>
      </c>
      <c r="C18" s="55" t="s">
        <v>135</v>
      </c>
      <c r="D18" s="55">
        <v>100</v>
      </c>
      <c r="E18" s="65"/>
      <c r="F18" s="65"/>
      <c r="G18" s="65"/>
      <c r="H18" s="52">
        <f t="shared" si="0"/>
        <v>0</v>
      </c>
    </row>
    <row r="19" spans="1:8" ht="24">
      <c r="A19" s="55">
        <v>8</v>
      </c>
      <c r="B19" s="110" t="s">
        <v>377</v>
      </c>
      <c r="C19" s="55" t="s">
        <v>135</v>
      </c>
      <c r="D19" s="55">
        <v>100</v>
      </c>
      <c r="E19" s="65"/>
      <c r="F19" s="65"/>
      <c r="G19" s="65"/>
      <c r="H19" s="52">
        <f t="shared" si="0"/>
        <v>0</v>
      </c>
    </row>
    <row r="20" ht="15">
      <c r="H20" s="107"/>
    </row>
    <row r="21" ht="156">
      <c r="B21" s="149" t="s">
        <v>1004</v>
      </c>
    </row>
  </sheetData>
  <sheetProtection/>
  <mergeCells count="1">
    <mergeCell ref="E2:F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11.xml><?xml version="1.0" encoding="utf-8"?>
<worksheet xmlns="http://schemas.openxmlformats.org/spreadsheetml/2006/main" xmlns:r="http://schemas.openxmlformats.org/officeDocument/2006/relationships">
  <sheetPr>
    <tabColor theme="0" tint="-0.3499799966812134"/>
    <pageSetUpPr fitToPage="1"/>
  </sheetPr>
  <dimension ref="A1:J250"/>
  <sheetViews>
    <sheetView showGridLines="0" zoomScale="120" zoomScaleNormal="120" zoomScaleSheetLayoutView="100" zoomScalePageLayoutView="85" workbookViewId="0" topLeftCell="A244">
      <selection activeCell="B250" sqref="B250"/>
    </sheetView>
  </sheetViews>
  <sheetFormatPr defaultColWidth="9.00390625" defaultRowHeight="12.75"/>
  <cols>
    <col min="1" max="1" width="5.25390625" style="26" customWidth="1"/>
    <col min="2" max="2" width="97.25390625" style="26" customWidth="1"/>
    <col min="3" max="3" width="8.25390625" style="30" customWidth="1"/>
    <col min="4" max="4" width="12.25390625" style="28" customWidth="1"/>
    <col min="5" max="5" width="22.375" style="26" customWidth="1"/>
    <col min="6" max="6" width="21.00390625" style="26" customWidth="1"/>
    <col min="7" max="7" width="14.75390625" style="26" customWidth="1"/>
    <col min="8" max="8" width="18.25390625" style="26" customWidth="1"/>
    <col min="9" max="10" width="14.25390625" style="26" customWidth="1"/>
    <col min="11" max="16384" width="9.125" style="26" customWidth="1"/>
  </cols>
  <sheetData>
    <row r="1" spans="2:10" ht="15">
      <c r="B1" s="27" t="str">
        <f>'Informacje ogólne'!C4</f>
        <v>DZP-EK-271-196/2017</v>
      </c>
      <c r="C1" s="26"/>
      <c r="H1" s="29" t="s">
        <v>52</v>
      </c>
      <c r="I1" s="29"/>
      <c r="J1" s="29"/>
    </row>
    <row r="2" spans="5:8" ht="15">
      <c r="E2" s="312"/>
      <c r="F2" s="312"/>
      <c r="H2" s="29" t="s">
        <v>70</v>
      </c>
    </row>
    <row r="4" spans="2:8" ht="15">
      <c r="B4" s="31" t="s">
        <v>12</v>
      </c>
      <c r="C4" s="32">
        <v>10</v>
      </c>
      <c r="D4" s="33"/>
      <c r="E4" s="34" t="s">
        <v>15</v>
      </c>
      <c r="F4" s="35"/>
      <c r="G4" s="36"/>
      <c r="H4" s="36"/>
    </row>
    <row r="5" spans="2:8" ht="15">
      <c r="B5" s="31"/>
      <c r="C5" s="37"/>
      <c r="D5" s="33"/>
      <c r="E5" s="34"/>
      <c r="F5" s="35"/>
      <c r="G5" s="36"/>
      <c r="H5" s="36"/>
    </row>
    <row r="6" spans="1:8" ht="15">
      <c r="A6" s="31"/>
      <c r="C6" s="37"/>
      <c r="D6" s="33"/>
      <c r="E6" s="36"/>
      <c r="F6" s="36"/>
      <c r="G6" s="36"/>
      <c r="H6" s="36"/>
    </row>
    <row r="7" spans="1:8" ht="15">
      <c r="A7" s="38"/>
      <c r="B7" s="38"/>
      <c r="C7" s="39"/>
      <c r="D7" s="40"/>
      <c r="E7" s="41" t="s">
        <v>0</v>
      </c>
      <c r="F7" s="42">
        <f>SUM(H10:H236)</f>
        <v>0</v>
      </c>
      <c r="G7" s="43"/>
      <c r="H7" s="43"/>
    </row>
    <row r="8" spans="1:8" ht="12.75" customHeight="1">
      <c r="A8" s="43"/>
      <c r="B8" s="38"/>
      <c r="C8" s="44"/>
      <c r="D8" s="45"/>
      <c r="E8" s="43"/>
      <c r="F8" s="43"/>
      <c r="G8" s="43"/>
      <c r="H8" s="43"/>
    </row>
    <row r="9" spans="1:8" s="49" customFormat="1" ht="42.75" customHeight="1">
      <c r="A9" s="46" t="s">
        <v>32</v>
      </c>
      <c r="B9" s="46" t="s">
        <v>47</v>
      </c>
      <c r="C9" s="47" t="s">
        <v>34</v>
      </c>
      <c r="D9" s="48"/>
      <c r="E9" s="46" t="s">
        <v>48</v>
      </c>
      <c r="F9" s="46" t="s">
        <v>49</v>
      </c>
      <c r="G9" s="46" t="s">
        <v>50</v>
      </c>
      <c r="H9" s="46" t="s">
        <v>13</v>
      </c>
    </row>
    <row r="10" spans="1:8" s="53" customFormat="1" ht="54.75" customHeight="1">
      <c r="A10" s="55">
        <v>1</v>
      </c>
      <c r="B10" s="81" t="s">
        <v>378</v>
      </c>
      <c r="C10" s="55" t="s">
        <v>379</v>
      </c>
      <c r="D10" s="55">
        <v>100</v>
      </c>
      <c r="E10" s="99"/>
      <c r="F10" s="99"/>
      <c r="G10" s="100"/>
      <c r="H10" s="101">
        <f>ROUND(D10,2)*ROUND(G10,2)</f>
        <v>0</v>
      </c>
    </row>
    <row r="11" spans="1:8" ht="60" customHeight="1">
      <c r="A11" s="116"/>
      <c r="B11" s="119" t="s">
        <v>380</v>
      </c>
      <c r="C11" s="97"/>
      <c r="D11" s="93"/>
      <c r="E11" s="125"/>
      <c r="F11" s="125"/>
      <c r="G11" s="125"/>
      <c r="H11" s="126"/>
    </row>
    <row r="12" spans="1:8" ht="15">
      <c r="A12" s="118"/>
      <c r="B12" s="120" t="s">
        <v>381</v>
      </c>
      <c r="C12" s="97"/>
      <c r="D12" s="93"/>
      <c r="E12" s="36"/>
      <c r="F12" s="36"/>
      <c r="G12" s="36"/>
      <c r="H12" s="124"/>
    </row>
    <row r="13" spans="1:8" ht="36" customHeight="1">
      <c r="A13" s="118"/>
      <c r="B13" s="120" t="s">
        <v>382</v>
      </c>
      <c r="C13" s="97"/>
      <c r="D13" s="93"/>
      <c r="E13" s="36"/>
      <c r="F13" s="36"/>
      <c r="G13" s="36"/>
      <c r="H13" s="124"/>
    </row>
    <row r="14" spans="1:8" ht="15">
      <c r="A14" s="118"/>
      <c r="B14" s="120" t="s">
        <v>383</v>
      </c>
      <c r="C14" s="97"/>
      <c r="D14" s="93"/>
      <c r="E14" s="36"/>
      <c r="F14" s="36"/>
      <c r="G14" s="36"/>
      <c r="H14" s="124"/>
    </row>
    <row r="15" spans="1:8" ht="15">
      <c r="A15" s="118"/>
      <c r="B15" s="120" t="s">
        <v>384</v>
      </c>
      <c r="C15" s="97"/>
      <c r="D15" s="93"/>
      <c r="E15" s="36"/>
      <c r="F15" s="36"/>
      <c r="G15" s="36"/>
      <c r="H15" s="124"/>
    </row>
    <row r="16" spans="1:8" ht="15">
      <c r="A16" s="118"/>
      <c r="B16" s="120" t="s">
        <v>385</v>
      </c>
      <c r="C16" s="97"/>
      <c r="D16" s="93"/>
      <c r="E16" s="36"/>
      <c r="F16" s="36"/>
      <c r="G16" s="36"/>
      <c r="H16" s="124"/>
    </row>
    <row r="17" spans="1:8" ht="24" customHeight="1">
      <c r="A17" s="118"/>
      <c r="B17" s="120" t="s">
        <v>386</v>
      </c>
      <c r="C17" s="97"/>
      <c r="D17" s="93"/>
      <c r="E17" s="127"/>
      <c r="F17" s="127"/>
      <c r="G17" s="127"/>
      <c r="H17" s="128"/>
    </row>
    <row r="18" spans="1:8" ht="24">
      <c r="A18" s="55">
        <v>2</v>
      </c>
      <c r="B18" s="89" t="s">
        <v>387</v>
      </c>
      <c r="C18" s="55" t="s">
        <v>135</v>
      </c>
      <c r="D18" s="55">
        <v>15</v>
      </c>
      <c r="E18" s="129"/>
      <c r="F18" s="129"/>
      <c r="G18" s="129"/>
      <c r="H18" s="130">
        <f>ROUND(D18,2)*ROUND(G18,2)</f>
        <v>0</v>
      </c>
    </row>
    <row r="19" spans="1:8" ht="15">
      <c r="A19" s="93"/>
      <c r="B19" s="119" t="s">
        <v>388</v>
      </c>
      <c r="C19" s="121"/>
      <c r="D19" s="132"/>
      <c r="E19" s="125"/>
      <c r="F19" s="125"/>
      <c r="G19" s="125"/>
      <c r="H19" s="126"/>
    </row>
    <row r="20" spans="1:8" ht="15">
      <c r="A20" s="93"/>
      <c r="B20" s="120" t="s">
        <v>389</v>
      </c>
      <c r="C20" s="122"/>
      <c r="D20" s="115"/>
      <c r="E20" s="36"/>
      <c r="F20" s="36"/>
      <c r="G20" s="36"/>
      <c r="H20" s="124"/>
    </row>
    <row r="21" spans="1:8" ht="15">
      <c r="A21" s="93"/>
      <c r="B21" s="120" t="s">
        <v>390</v>
      </c>
      <c r="C21" s="122"/>
      <c r="D21" s="115"/>
      <c r="E21" s="36"/>
      <c r="F21" s="36"/>
      <c r="G21" s="36"/>
      <c r="H21" s="124"/>
    </row>
    <row r="22" spans="1:8" ht="15">
      <c r="A22" s="93"/>
      <c r="B22" s="120" t="s">
        <v>391</v>
      </c>
      <c r="C22" s="122"/>
      <c r="D22" s="115"/>
      <c r="E22" s="36"/>
      <c r="F22" s="36"/>
      <c r="G22" s="36"/>
      <c r="H22" s="124"/>
    </row>
    <row r="23" spans="1:8" ht="15">
      <c r="A23" s="93"/>
      <c r="B23" s="120" t="s">
        <v>392</v>
      </c>
      <c r="C23" s="122"/>
      <c r="D23" s="115"/>
      <c r="E23" s="36"/>
      <c r="F23" s="36"/>
      <c r="G23" s="36"/>
      <c r="H23" s="124"/>
    </row>
    <row r="24" spans="1:8" ht="15">
      <c r="A24" s="93"/>
      <c r="B24" s="120" t="s">
        <v>393</v>
      </c>
      <c r="C24" s="122"/>
      <c r="D24" s="115"/>
      <c r="E24" s="36"/>
      <c r="F24" s="36"/>
      <c r="G24" s="36"/>
      <c r="H24" s="124"/>
    </row>
    <row r="25" spans="1:8" ht="15">
      <c r="A25" s="93"/>
      <c r="B25" s="120" t="s">
        <v>394</v>
      </c>
      <c r="C25" s="122"/>
      <c r="D25" s="115"/>
      <c r="E25" s="36"/>
      <c r="F25" s="36"/>
      <c r="G25" s="36"/>
      <c r="H25" s="124"/>
    </row>
    <row r="26" spans="1:8" ht="24" customHeight="1">
      <c r="A26" s="93"/>
      <c r="B26" s="120" t="s">
        <v>395</v>
      </c>
      <c r="C26" s="122"/>
      <c r="D26" s="115"/>
      <c r="E26" s="36"/>
      <c r="F26" s="36"/>
      <c r="G26" s="36"/>
      <c r="H26" s="124"/>
    </row>
    <row r="27" spans="1:8" ht="15">
      <c r="A27" s="93"/>
      <c r="B27" s="120" t="s">
        <v>396</v>
      </c>
      <c r="C27" s="122"/>
      <c r="D27" s="115"/>
      <c r="E27" s="36"/>
      <c r="F27" s="36"/>
      <c r="G27" s="36"/>
      <c r="H27" s="124"/>
    </row>
    <row r="28" spans="1:8" ht="15">
      <c r="A28" s="93"/>
      <c r="B28" s="120" t="s">
        <v>397</v>
      </c>
      <c r="C28" s="122"/>
      <c r="D28" s="115"/>
      <c r="E28" s="36"/>
      <c r="F28" s="36"/>
      <c r="G28" s="36"/>
      <c r="H28" s="124"/>
    </row>
    <row r="29" spans="1:8" ht="15">
      <c r="A29" s="93"/>
      <c r="B29" s="120" t="s">
        <v>398</v>
      </c>
      <c r="C29" s="122"/>
      <c r="D29" s="115"/>
      <c r="E29" s="36"/>
      <c r="F29" s="36"/>
      <c r="G29" s="36"/>
      <c r="H29" s="124"/>
    </row>
    <row r="30" spans="1:8" ht="15">
      <c r="A30" s="93"/>
      <c r="B30" s="120" t="s">
        <v>399</v>
      </c>
      <c r="C30" s="133"/>
      <c r="D30" s="134"/>
      <c r="E30" s="127"/>
      <c r="F30" s="127"/>
      <c r="G30" s="127"/>
      <c r="H30" s="128"/>
    </row>
    <row r="31" spans="1:8" ht="24">
      <c r="A31" s="55">
        <v>3</v>
      </c>
      <c r="B31" s="89" t="s">
        <v>400</v>
      </c>
      <c r="C31" s="55" t="s">
        <v>135</v>
      </c>
      <c r="D31" s="55">
        <v>15</v>
      </c>
      <c r="E31" s="123"/>
      <c r="F31" s="123"/>
      <c r="G31" s="123"/>
      <c r="H31" s="52">
        <f>ROUND(D31,2)*ROUND(G31,2)</f>
        <v>0</v>
      </c>
    </row>
    <row r="32" spans="1:8" ht="24">
      <c r="A32" s="93"/>
      <c r="B32" s="119" t="s">
        <v>401</v>
      </c>
      <c r="C32" s="97"/>
      <c r="D32" s="93"/>
      <c r="H32" s="124"/>
    </row>
    <row r="33" spans="1:8" ht="15">
      <c r="A33" s="93"/>
      <c r="B33" s="120" t="s">
        <v>402</v>
      </c>
      <c r="C33" s="97"/>
      <c r="D33" s="93"/>
      <c r="H33" s="124"/>
    </row>
    <row r="34" spans="1:8" ht="15">
      <c r="A34" s="93"/>
      <c r="B34" s="120" t="s">
        <v>403</v>
      </c>
      <c r="C34" s="97"/>
      <c r="D34" s="93"/>
      <c r="H34" s="124"/>
    </row>
    <row r="35" spans="1:8" ht="15">
      <c r="A35" s="93"/>
      <c r="B35" s="120" t="s">
        <v>404</v>
      </c>
      <c r="C35" s="97"/>
      <c r="D35" s="93"/>
      <c r="H35" s="124"/>
    </row>
    <row r="36" spans="1:8" ht="24">
      <c r="A36" s="93"/>
      <c r="B36" s="120" t="s">
        <v>405</v>
      </c>
      <c r="C36" s="97"/>
      <c r="D36" s="93"/>
      <c r="H36" s="124"/>
    </row>
    <row r="37" spans="1:8" ht="15">
      <c r="A37" s="93"/>
      <c r="B37" s="120" t="s">
        <v>406</v>
      </c>
      <c r="C37" s="97"/>
      <c r="D37" s="93"/>
      <c r="H37" s="124"/>
    </row>
    <row r="38" spans="1:8" ht="15">
      <c r="A38" s="93"/>
      <c r="B38" s="120" t="s">
        <v>407</v>
      </c>
      <c r="C38" s="97"/>
      <c r="D38" s="93"/>
      <c r="H38" s="124"/>
    </row>
    <row r="39" spans="1:8" ht="15">
      <c r="A39" s="93"/>
      <c r="B39" s="120" t="s">
        <v>397</v>
      </c>
      <c r="C39" s="97"/>
      <c r="D39" s="93"/>
      <c r="H39" s="124"/>
    </row>
    <row r="40" spans="1:8" ht="15">
      <c r="A40" s="93"/>
      <c r="B40" s="120" t="s">
        <v>408</v>
      </c>
      <c r="C40" s="97"/>
      <c r="D40" s="93"/>
      <c r="H40" s="124"/>
    </row>
    <row r="41" spans="1:8" ht="15">
      <c r="A41" s="93"/>
      <c r="B41" s="120" t="s">
        <v>409</v>
      </c>
      <c r="C41" s="97"/>
      <c r="D41" s="93"/>
      <c r="H41" s="124"/>
    </row>
    <row r="42" spans="1:8" ht="15">
      <c r="A42" s="93"/>
      <c r="B42" s="120" t="s">
        <v>410</v>
      </c>
      <c r="C42" s="97"/>
      <c r="D42" s="93"/>
      <c r="H42" s="124"/>
    </row>
    <row r="43" spans="1:8" ht="15">
      <c r="A43" s="93"/>
      <c r="B43" s="120" t="s">
        <v>411</v>
      </c>
      <c r="C43" s="97"/>
      <c r="D43" s="93"/>
      <c r="H43" s="124"/>
    </row>
    <row r="44" spans="1:8" ht="15">
      <c r="A44" s="93"/>
      <c r="B44" s="120" t="s">
        <v>412</v>
      </c>
      <c r="C44" s="97"/>
      <c r="D44" s="93"/>
      <c r="H44" s="124"/>
    </row>
    <row r="45" spans="1:8" ht="15">
      <c r="A45" s="93"/>
      <c r="B45" s="120" t="s">
        <v>413</v>
      </c>
      <c r="C45" s="97"/>
      <c r="D45" s="93"/>
      <c r="H45" s="124"/>
    </row>
    <row r="46" spans="1:8" ht="24">
      <c r="A46" s="93"/>
      <c r="B46" s="120" t="s">
        <v>414</v>
      </c>
      <c r="C46" s="97"/>
      <c r="D46" s="93"/>
      <c r="H46" s="124"/>
    </row>
    <row r="47" spans="1:8" ht="15">
      <c r="A47" s="93"/>
      <c r="B47" s="120" t="s">
        <v>415</v>
      </c>
      <c r="C47" s="97"/>
      <c r="D47" s="93"/>
      <c r="H47" s="124"/>
    </row>
    <row r="48" spans="1:8" ht="15">
      <c r="A48" s="55">
        <v>4</v>
      </c>
      <c r="B48" s="89" t="s">
        <v>416</v>
      </c>
      <c r="C48" s="55" t="s">
        <v>135</v>
      </c>
      <c r="D48" s="55">
        <v>20</v>
      </c>
      <c r="E48" s="65"/>
      <c r="F48" s="65"/>
      <c r="G48" s="65"/>
      <c r="H48" s="52">
        <f>ROUND(D48,2)*ROUND(G48,2)</f>
        <v>0</v>
      </c>
    </row>
    <row r="49" spans="1:8" ht="15">
      <c r="A49" s="93"/>
      <c r="B49" s="120" t="s">
        <v>417</v>
      </c>
      <c r="C49" s="97"/>
      <c r="D49" s="93"/>
      <c r="H49" s="124"/>
    </row>
    <row r="50" spans="1:8" ht="15">
      <c r="A50" s="93"/>
      <c r="B50" s="120" t="s">
        <v>403</v>
      </c>
      <c r="C50" s="97"/>
      <c r="D50" s="93"/>
      <c r="H50" s="124"/>
    </row>
    <row r="51" spans="1:8" ht="15">
      <c r="A51" s="93"/>
      <c r="B51" s="120" t="s">
        <v>404</v>
      </c>
      <c r="C51" s="97"/>
      <c r="D51" s="93"/>
      <c r="H51" s="124"/>
    </row>
    <row r="52" spans="1:8" ht="15">
      <c r="A52" s="93"/>
      <c r="B52" s="120" t="s">
        <v>418</v>
      </c>
      <c r="C52" s="97"/>
      <c r="D52" s="93"/>
      <c r="H52" s="124"/>
    </row>
    <row r="53" spans="1:8" ht="15">
      <c r="A53" s="93"/>
      <c r="B53" s="120" t="s">
        <v>406</v>
      </c>
      <c r="C53" s="97"/>
      <c r="D53" s="93"/>
      <c r="H53" s="124"/>
    </row>
    <row r="54" spans="1:8" ht="15">
      <c r="A54" s="93"/>
      <c r="B54" s="120" t="s">
        <v>407</v>
      </c>
      <c r="C54" s="97"/>
      <c r="D54" s="93"/>
      <c r="H54" s="124"/>
    </row>
    <row r="55" spans="1:8" ht="15">
      <c r="A55" s="93"/>
      <c r="B55" s="120" t="s">
        <v>397</v>
      </c>
      <c r="C55" s="97"/>
      <c r="D55" s="93"/>
      <c r="H55" s="124"/>
    </row>
    <row r="56" spans="1:8" ht="15">
      <c r="A56" s="93"/>
      <c r="B56" s="120" t="s">
        <v>419</v>
      </c>
      <c r="C56" s="97"/>
      <c r="D56" s="93"/>
      <c r="H56" s="124"/>
    </row>
    <row r="57" spans="1:8" ht="15">
      <c r="A57" s="93"/>
      <c r="B57" s="120" t="s">
        <v>420</v>
      </c>
      <c r="C57" s="97"/>
      <c r="D57" s="93"/>
      <c r="H57" s="124"/>
    </row>
    <row r="58" spans="1:8" ht="15">
      <c r="A58" s="93"/>
      <c r="B58" s="120" t="s">
        <v>415</v>
      </c>
      <c r="C58" s="97"/>
      <c r="D58" s="93"/>
      <c r="H58" s="124"/>
    </row>
    <row r="59" spans="1:8" ht="15">
      <c r="A59" s="55">
        <v>5</v>
      </c>
      <c r="B59" s="89" t="s">
        <v>421</v>
      </c>
      <c r="C59" s="55" t="s">
        <v>135</v>
      </c>
      <c r="D59" s="55">
        <v>50</v>
      </c>
      <c r="E59" s="65"/>
      <c r="F59" s="65"/>
      <c r="G59" s="65"/>
      <c r="H59" s="52">
        <f>ROUND(D59,2)*ROUND(G59,2)</f>
        <v>0</v>
      </c>
    </row>
    <row r="60" spans="1:8" ht="15">
      <c r="A60" s="93"/>
      <c r="B60" s="135" t="s">
        <v>422</v>
      </c>
      <c r="C60" s="97"/>
      <c r="D60" s="93"/>
      <c r="H60" s="124"/>
    </row>
    <row r="61" spans="1:8" ht="15">
      <c r="A61" s="93"/>
      <c r="B61" s="120" t="s">
        <v>423</v>
      </c>
      <c r="C61" s="97"/>
      <c r="D61" s="93"/>
      <c r="H61" s="124"/>
    </row>
    <row r="62" spans="1:8" ht="15">
      <c r="A62" s="93"/>
      <c r="B62" s="120" t="s">
        <v>424</v>
      </c>
      <c r="C62" s="97"/>
      <c r="D62" s="93"/>
      <c r="H62" s="124"/>
    </row>
    <row r="63" spans="1:8" ht="15">
      <c r="A63" s="93"/>
      <c r="B63" s="120" t="s">
        <v>425</v>
      </c>
      <c r="C63" s="97"/>
      <c r="D63" s="93"/>
      <c r="H63" s="124"/>
    </row>
    <row r="64" spans="1:8" ht="15">
      <c r="A64" s="93"/>
      <c r="B64" s="120" t="s">
        <v>426</v>
      </c>
      <c r="C64" s="97"/>
      <c r="D64" s="93"/>
      <c r="H64" s="124"/>
    </row>
    <row r="65" spans="1:8" ht="15">
      <c r="A65" s="93"/>
      <c r="B65" s="120" t="s">
        <v>427</v>
      </c>
      <c r="C65" s="97"/>
      <c r="D65" s="93"/>
      <c r="H65" s="124"/>
    </row>
    <row r="66" spans="1:8" ht="15">
      <c r="A66" s="93"/>
      <c r="B66" s="120" t="s">
        <v>428</v>
      </c>
      <c r="C66" s="97"/>
      <c r="D66" s="93"/>
      <c r="H66" s="124"/>
    </row>
    <row r="67" spans="1:8" ht="15">
      <c r="A67" s="93"/>
      <c r="B67" s="120" t="s">
        <v>429</v>
      </c>
      <c r="C67" s="97"/>
      <c r="D67" s="93"/>
      <c r="H67" s="124"/>
    </row>
    <row r="68" spans="1:8" ht="15">
      <c r="A68" s="93"/>
      <c r="B68" s="120" t="s">
        <v>430</v>
      </c>
      <c r="C68" s="97"/>
      <c r="D68" s="93"/>
      <c r="H68" s="124"/>
    </row>
    <row r="69" spans="1:8" ht="15">
      <c r="A69" s="93"/>
      <c r="B69" s="120" t="s">
        <v>431</v>
      </c>
      <c r="C69" s="97"/>
      <c r="D69" s="93"/>
      <c r="H69" s="124"/>
    </row>
    <row r="70" spans="1:8" ht="15">
      <c r="A70" s="93"/>
      <c r="B70" s="120" t="s">
        <v>432</v>
      </c>
      <c r="C70" s="97"/>
      <c r="D70" s="93"/>
      <c r="H70" s="124"/>
    </row>
    <row r="71" spans="1:8" ht="15">
      <c r="A71" s="93"/>
      <c r="B71" s="120" t="s">
        <v>433</v>
      </c>
      <c r="C71" s="97"/>
      <c r="D71" s="93"/>
      <c r="H71" s="124"/>
    </row>
    <row r="72" spans="1:8" ht="15">
      <c r="A72" s="55">
        <v>6</v>
      </c>
      <c r="B72" s="89" t="s">
        <v>434</v>
      </c>
      <c r="C72" s="55" t="s">
        <v>379</v>
      </c>
      <c r="D72" s="55">
        <v>30</v>
      </c>
      <c r="E72" s="65"/>
      <c r="F72" s="65"/>
      <c r="G72" s="65"/>
      <c r="H72" s="52">
        <f>ROUND(D72,2)*ROUND(G72,2)</f>
        <v>0</v>
      </c>
    </row>
    <row r="73" spans="1:8" ht="15">
      <c r="A73" s="93"/>
      <c r="B73" s="120" t="s">
        <v>435</v>
      </c>
      <c r="C73" s="97"/>
      <c r="D73" s="93"/>
      <c r="H73" s="124"/>
    </row>
    <row r="74" spans="1:8" ht="15">
      <c r="A74" s="93"/>
      <c r="B74" s="120" t="s">
        <v>425</v>
      </c>
      <c r="C74" s="97"/>
      <c r="D74" s="93"/>
      <c r="H74" s="124"/>
    </row>
    <row r="75" spans="1:8" ht="15">
      <c r="A75" s="93"/>
      <c r="B75" s="120" t="s">
        <v>436</v>
      </c>
      <c r="C75" s="97"/>
      <c r="D75" s="93"/>
      <c r="H75" s="124"/>
    </row>
    <row r="76" spans="1:8" ht="15">
      <c r="A76" s="93"/>
      <c r="B76" s="120" t="s">
        <v>437</v>
      </c>
      <c r="C76" s="97"/>
      <c r="D76" s="93"/>
      <c r="H76" s="124"/>
    </row>
    <row r="77" spans="1:8" ht="15">
      <c r="A77" s="93"/>
      <c r="B77" s="120" t="s">
        <v>438</v>
      </c>
      <c r="C77" s="97"/>
      <c r="D77" s="93"/>
      <c r="H77" s="124"/>
    </row>
    <row r="78" spans="1:8" ht="15">
      <c r="A78" s="93"/>
      <c r="B78" s="120" t="s">
        <v>439</v>
      </c>
      <c r="C78" s="97"/>
      <c r="D78" s="93"/>
      <c r="H78" s="124"/>
    </row>
    <row r="79" spans="1:8" ht="15">
      <c r="A79" s="93"/>
      <c r="B79" s="120" t="s">
        <v>440</v>
      </c>
      <c r="C79" s="97"/>
      <c r="D79" s="93"/>
      <c r="H79" s="124"/>
    </row>
    <row r="80" spans="1:8" ht="15">
      <c r="A80" s="93"/>
      <c r="B80" s="120" t="s">
        <v>441</v>
      </c>
      <c r="C80" s="97"/>
      <c r="D80" s="93"/>
      <c r="H80" s="124"/>
    </row>
    <row r="81" spans="1:8" ht="24">
      <c r="A81" s="93"/>
      <c r="B81" s="120" t="s">
        <v>442</v>
      </c>
      <c r="C81" s="97"/>
      <c r="D81" s="93"/>
      <c r="H81" s="124"/>
    </row>
    <row r="82" spans="1:8" ht="15">
      <c r="A82" s="93"/>
      <c r="B82" s="136" t="s">
        <v>443</v>
      </c>
      <c r="C82" s="97"/>
      <c r="D82" s="93"/>
      <c r="H82" s="124"/>
    </row>
    <row r="83" spans="1:8" ht="15">
      <c r="A83" s="93"/>
      <c r="B83" s="120" t="s">
        <v>444</v>
      </c>
      <c r="C83" s="97"/>
      <c r="D83" s="93"/>
      <c r="H83" s="124"/>
    </row>
    <row r="84" spans="1:8" ht="15">
      <c r="A84" s="93"/>
      <c r="B84" s="136" t="s">
        <v>445</v>
      </c>
      <c r="C84" s="97"/>
      <c r="D84" s="93"/>
      <c r="H84" s="124"/>
    </row>
    <row r="85" spans="1:8" ht="15">
      <c r="A85" s="93"/>
      <c r="B85" s="136" t="s">
        <v>446</v>
      </c>
      <c r="C85" s="97"/>
      <c r="D85" s="93"/>
      <c r="H85" s="124"/>
    </row>
    <row r="86" spans="1:8" ht="15">
      <c r="A86" s="93"/>
      <c r="B86" s="136" t="s">
        <v>447</v>
      </c>
      <c r="C86" s="97"/>
      <c r="D86" s="93"/>
      <c r="H86" s="124"/>
    </row>
    <row r="87" spans="1:8" ht="15">
      <c r="A87" s="93"/>
      <c r="B87" s="136" t="s">
        <v>448</v>
      </c>
      <c r="C87" s="97"/>
      <c r="D87" s="93"/>
      <c r="H87" s="124"/>
    </row>
    <row r="88" spans="1:8" ht="15">
      <c r="A88" s="93"/>
      <c r="B88" s="120" t="s">
        <v>449</v>
      </c>
      <c r="C88" s="97"/>
      <c r="D88" s="93"/>
      <c r="H88" s="124"/>
    </row>
    <row r="89" spans="1:8" ht="15">
      <c r="A89" s="93"/>
      <c r="B89" s="136" t="s">
        <v>450</v>
      </c>
      <c r="C89" s="97"/>
      <c r="D89" s="93"/>
      <c r="H89" s="124"/>
    </row>
    <row r="90" spans="1:8" ht="15">
      <c r="A90" s="93"/>
      <c r="B90" s="136" t="s">
        <v>451</v>
      </c>
      <c r="C90" s="97"/>
      <c r="D90" s="93"/>
      <c r="H90" s="124"/>
    </row>
    <row r="91" spans="1:8" ht="24">
      <c r="A91" s="93"/>
      <c r="B91" s="136" t="s">
        <v>452</v>
      </c>
      <c r="C91" s="97"/>
      <c r="D91" s="93"/>
      <c r="H91" s="124"/>
    </row>
    <row r="92" spans="1:8" ht="15">
      <c r="A92" s="93"/>
      <c r="B92" s="120" t="s">
        <v>453</v>
      </c>
      <c r="C92" s="97"/>
      <c r="D92" s="93"/>
      <c r="H92" s="124"/>
    </row>
    <row r="93" spans="1:8" ht="15">
      <c r="A93" s="93"/>
      <c r="B93" s="120" t="s">
        <v>454</v>
      </c>
      <c r="C93" s="97"/>
      <c r="D93" s="93"/>
      <c r="H93" s="124"/>
    </row>
    <row r="94" spans="1:8" ht="15">
      <c r="A94" s="93"/>
      <c r="B94" s="120" t="s">
        <v>455</v>
      </c>
      <c r="C94" s="97"/>
      <c r="D94" s="93"/>
      <c r="H94" s="124"/>
    </row>
    <row r="95" spans="1:8" ht="15">
      <c r="A95" s="93"/>
      <c r="B95" s="120" t="s">
        <v>456</v>
      </c>
      <c r="C95" s="97"/>
      <c r="D95" s="93"/>
      <c r="H95" s="124"/>
    </row>
    <row r="96" spans="1:8" ht="15">
      <c r="A96" s="93"/>
      <c r="B96" s="120" t="s">
        <v>457</v>
      </c>
      <c r="C96" s="97"/>
      <c r="D96" s="93"/>
      <c r="H96" s="124"/>
    </row>
    <row r="97" spans="1:8" ht="15">
      <c r="A97" s="93"/>
      <c r="B97" s="120" t="s">
        <v>458</v>
      </c>
      <c r="C97" s="97"/>
      <c r="D97" s="93"/>
      <c r="H97" s="124"/>
    </row>
    <row r="98" spans="1:8" ht="15">
      <c r="A98" s="93"/>
      <c r="B98" s="120" t="s">
        <v>433</v>
      </c>
      <c r="C98" s="97"/>
      <c r="D98" s="93"/>
      <c r="H98" s="124"/>
    </row>
    <row r="99" spans="1:8" ht="15">
      <c r="A99" s="55">
        <v>7</v>
      </c>
      <c r="B99" s="89" t="s">
        <v>459</v>
      </c>
      <c r="C99" s="55" t="s">
        <v>379</v>
      </c>
      <c r="D99" s="55">
        <v>20</v>
      </c>
      <c r="E99" s="65"/>
      <c r="F99" s="65"/>
      <c r="G99" s="65"/>
      <c r="H99" s="52">
        <f>ROUND(D99,2)*ROUND(G99,2)</f>
        <v>0</v>
      </c>
    </row>
    <row r="100" spans="1:8" ht="24">
      <c r="A100" s="93"/>
      <c r="B100" s="120" t="s">
        <v>460</v>
      </c>
      <c r="C100" s="97"/>
      <c r="D100" s="93"/>
      <c r="H100" s="124"/>
    </row>
    <row r="101" spans="1:8" ht="15">
      <c r="A101" s="93"/>
      <c r="B101" s="120" t="s">
        <v>461</v>
      </c>
      <c r="C101" s="97"/>
      <c r="D101" s="93"/>
      <c r="H101" s="124"/>
    </row>
    <row r="102" spans="1:8" ht="24">
      <c r="A102" s="93"/>
      <c r="B102" s="120" t="s">
        <v>462</v>
      </c>
      <c r="C102" s="97"/>
      <c r="D102" s="93"/>
      <c r="H102" s="124"/>
    </row>
    <row r="103" spans="1:8" ht="15">
      <c r="A103" s="93"/>
      <c r="B103" s="120" t="s">
        <v>463</v>
      </c>
      <c r="C103" s="97"/>
      <c r="D103" s="93"/>
      <c r="H103" s="124"/>
    </row>
    <row r="104" spans="1:8" ht="15">
      <c r="A104" s="93"/>
      <c r="B104" s="120" t="s">
        <v>464</v>
      </c>
      <c r="C104" s="97"/>
      <c r="D104" s="93"/>
      <c r="H104" s="124"/>
    </row>
    <row r="105" spans="1:8" ht="15">
      <c r="A105" s="93"/>
      <c r="B105" s="120" t="s">
        <v>465</v>
      </c>
      <c r="C105" s="97"/>
      <c r="D105" s="93"/>
      <c r="H105" s="124"/>
    </row>
    <row r="106" spans="1:8" ht="15">
      <c r="A106" s="93"/>
      <c r="B106" s="120" t="s">
        <v>466</v>
      </c>
      <c r="C106" s="97"/>
      <c r="D106" s="93"/>
      <c r="H106" s="124"/>
    </row>
    <row r="107" spans="1:8" ht="15">
      <c r="A107" s="93"/>
      <c r="B107" s="120" t="s">
        <v>467</v>
      </c>
      <c r="C107" s="97"/>
      <c r="D107" s="93"/>
      <c r="H107" s="124"/>
    </row>
    <row r="108" spans="1:8" ht="15">
      <c r="A108" s="93"/>
      <c r="B108" s="120" t="s">
        <v>468</v>
      </c>
      <c r="C108" s="97"/>
      <c r="D108" s="93"/>
      <c r="H108" s="124"/>
    </row>
    <row r="109" spans="1:8" ht="15">
      <c r="A109" s="93"/>
      <c r="B109" s="120" t="s">
        <v>469</v>
      </c>
      <c r="C109" s="97"/>
      <c r="D109" s="93"/>
      <c r="H109" s="124"/>
    </row>
    <row r="110" spans="1:8" ht="24">
      <c r="A110" s="93"/>
      <c r="B110" s="120" t="s">
        <v>470</v>
      </c>
      <c r="C110" s="97"/>
      <c r="D110" s="93"/>
      <c r="H110" s="124"/>
    </row>
    <row r="111" spans="1:8" ht="15">
      <c r="A111" s="93"/>
      <c r="B111" s="120" t="s">
        <v>447</v>
      </c>
      <c r="C111" s="97"/>
      <c r="D111" s="93"/>
      <c r="H111" s="124"/>
    </row>
    <row r="112" spans="1:8" ht="24">
      <c r="A112" s="93"/>
      <c r="B112" s="120" t="s">
        <v>471</v>
      </c>
      <c r="C112" s="97"/>
      <c r="D112" s="93"/>
      <c r="H112" s="124"/>
    </row>
    <row r="113" spans="1:8" ht="15">
      <c r="A113" s="93"/>
      <c r="B113" s="120" t="s">
        <v>472</v>
      </c>
      <c r="C113" s="97"/>
      <c r="D113" s="93"/>
      <c r="H113" s="124"/>
    </row>
    <row r="114" spans="1:8" ht="15">
      <c r="A114" s="93"/>
      <c r="B114" s="120" t="s">
        <v>473</v>
      </c>
      <c r="C114" s="97"/>
      <c r="D114" s="93"/>
      <c r="H114" s="124"/>
    </row>
    <row r="115" spans="1:8" ht="24">
      <c r="A115" s="93"/>
      <c r="B115" s="120" t="s">
        <v>474</v>
      </c>
      <c r="C115" s="97"/>
      <c r="D115" s="93"/>
      <c r="H115" s="124"/>
    </row>
    <row r="116" spans="1:8" ht="15">
      <c r="A116" s="93"/>
      <c r="B116" s="120" t="s">
        <v>475</v>
      </c>
      <c r="C116" s="97"/>
      <c r="D116" s="93"/>
      <c r="H116" s="124"/>
    </row>
    <row r="117" spans="1:8" ht="15">
      <c r="A117" s="93"/>
      <c r="B117" s="120" t="s">
        <v>453</v>
      </c>
      <c r="C117" s="97"/>
      <c r="D117" s="93"/>
      <c r="H117" s="124"/>
    </row>
    <row r="118" spans="1:8" ht="15">
      <c r="A118" s="93"/>
      <c r="B118" s="120" t="s">
        <v>476</v>
      </c>
      <c r="C118" s="97"/>
      <c r="D118" s="93"/>
      <c r="H118" s="124"/>
    </row>
    <row r="119" spans="1:8" ht="24">
      <c r="A119" s="93"/>
      <c r="B119" s="120" t="s">
        <v>477</v>
      </c>
      <c r="C119" s="97"/>
      <c r="D119" s="93"/>
      <c r="H119" s="124"/>
    </row>
    <row r="120" spans="1:8" ht="24">
      <c r="A120" s="93"/>
      <c r="B120" s="120" t="s">
        <v>478</v>
      </c>
      <c r="C120" s="97"/>
      <c r="D120" s="93"/>
      <c r="H120" s="124"/>
    </row>
    <row r="121" spans="1:8" ht="15">
      <c r="A121" s="93"/>
      <c r="B121" s="120" t="s">
        <v>479</v>
      </c>
      <c r="C121" s="97"/>
      <c r="D121" s="93"/>
      <c r="H121" s="124"/>
    </row>
    <row r="122" spans="1:8" ht="15">
      <c r="A122" s="93"/>
      <c r="B122" s="120" t="s">
        <v>480</v>
      </c>
      <c r="C122" s="97"/>
      <c r="D122" s="93"/>
      <c r="H122" s="124"/>
    </row>
    <row r="123" spans="1:8" ht="24">
      <c r="A123" s="55">
        <v>8</v>
      </c>
      <c r="B123" s="89" t="s">
        <v>481</v>
      </c>
      <c r="C123" s="55" t="s">
        <v>379</v>
      </c>
      <c r="D123" s="55">
        <v>20</v>
      </c>
      <c r="E123" s="65"/>
      <c r="F123" s="65"/>
      <c r="G123" s="65"/>
      <c r="H123" s="52">
        <f>ROUND(D123,2)*ROUND(G123,2)</f>
        <v>0</v>
      </c>
    </row>
    <row r="124" spans="1:8" ht="15">
      <c r="A124" s="93"/>
      <c r="B124" s="120" t="s">
        <v>482</v>
      </c>
      <c r="C124" s="97"/>
      <c r="D124" s="93"/>
      <c r="H124" s="124"/>
    </row>
    <row r="125" spans="1:8" ht="15">
      <c r="A125" s="93"/>
      <c r="B125" s="120" t="s">
        <v>425</v>
      </c>
      <c r="C125" s="97"/>
      <c r="D125" s="93"/>
      <c r="H125" s="124"/>
    </row>
    <row r="126" spans="1:8" ht="15">
      <c r="A126" s="93"/>
      <c r="B126" s="120" t="s">
        <v>483</v>
      </c>
      <c r="C126" s="97"/>
      <c r="D126" s="93"/>
      <c r="H126" s="124"/>
    </row>
    <row r="127" spans="1:8" ht="15">
      <c r="A127" s="93"/>
      <c r="B127" s="120" t="s">
        <v>484</v>
      </c>
      <c r="C127" s="97"/>
      <c r="D127" s="93"/>
      <c r="H127" s="124"/>
    </row>
    <row r="128" spans="1:8" ht="15">
      <c r="A128" s="93"/>
      <c r="B128" s="120" t="s">
        <v>485</v>
      </c>
      <c r="C128" s="97"/>
      <c r="D128" s="93"/>
      <c r="H128" s="124"/>
    </row>
    <row r="129" spans="1:8" ht="15">
      <c r="A129" s="93"/>
      <c r="B129" s="120" t="s">
        <v>486</v>
      </c>
      <c r="C129" s="97"/>
      <c r="D129" s="93"/>
      <c r="H129" s="124"/>
    </row>
    <row r="130" spans="1:8" ht="15">
      <c r="A130" s="93"/>
      <c r="B130" s="120" t="s">
        <v>487</v>
      </c>
      <c r="C130" s="97"/>
      <c r="D130" s="93"/>
      <c r="H130" s="124"/>
    </row>
    <row r="131" spans="1:8" ht="15">
      <c r="A131" s="93"/>
      <c r="B131" s="120" t="s">
        <v>488</v>
      </c>
      <c r="C131" s="97"/>
      <c r="D131" s="93"/>
      <c r="H131" s="124"/>
    </row>
    <row r="132" spans="1:8" ht="15">
      <c r="A132" s="93"/>
      <c r="B132" s="120" t="s">
        <v>489</v>
      </c>
      <c r="C132" s="97"/>
      <c r="D132" s="93"/>
      <c r="H132" s="124"/>
    </row>
    <row r="133" spans="1:8" ht="15">
      <c r="A133" s="93"/>
      <c r="B133" s="120" t="s">
        <v>490</v>
      </c>
      <c r="C133" s="97"/>
      <c r="D133" s="93"/>
      <c r="H133" s="124"/>
    </row>
    <row r="134" spans="1:8" ht="15">
      <c r="A134" s="93"/>
      <c r="B134" s="120" t="s">
        <v>490</v>
      </c>
      <c r="C134" s="97"/>
      <c r="D134" s="93"/>
      <c r="H134" s="124"/>
    </row>
    <row r="135" spans="1:8" ht="15">
      <c r="A135" s="93"/>
      <c r="B135" s="120" t="s">
        <v>491</v>
      </c>
      <c r="C135" s="97"/>
      <c r="D135" s="93"/>
      <c r="H135" s="124"/>
    </row>
    <row r="136" spans="1:8" ht="15">
      <c r="A136" s="93"/>
      <c r="B136" s="120" t="s">
        <v>492</v>
      </c>
      <c r="C136" s="97"/>
      <c r="D136" s="93"/>
      <c r="H136" s="124"/>
    </row>
    <row r="137" spans="1:8" ht="15">
      <c r="A137" s="93"/>
      <c r="B137" s="120" t="s">
        <v>493</v>
      </c>
      <c r="C137" s="97"/>
      <c r="D137" s="93"/>
      <c r="H137" s="124"/>
    </row>
    <row r="138" spans="1:8" ht="15">
      <c r="A138" s="93"/>
      <c r="B138" s="120" t="s">
        <v>494</v>
      </c>
      <c r="C138" s="97"/>
      <c r="D138" s="93"/>
      <c r="H138" s="124"/>
    </row>
    <row r="139" spans="1:8" ht="15">
      <c r="A139" s="93"/>
      <c r="B139" s="120" t="s">
        <v>495</v>
      </c>
      <c r="C139" s="97"/>
      <c r="D139" s="93"/>
      <c r="H139" s="124"/>
    </row>
    <row r="140" spans="1:8" ht="15">
      <c r="A140" s="93"/>
      <c r="B140" s="120" t="s">
        <v>496</v>
      </c>
      <c r="C140" s="97"/>
      <c r="D140" s="93"/>
      <c r="H140" s="124"/>
    </row>
    <row r="141" spans="1:8" ht="15">
      <c r="A141" s="93"/>
      <c r="B141" s="120" t="s">
        <v>497</v>
      </c>
      <c r="C141" s="97"/>
      <c r="D141" s="93"/>
      <c r="H141" s="124"/>
    </row>
    <row r="142" spans="1:8" ht="15">
      <c r="A142" s="93"/>
      <c r="B142" s="120" t="s">
        <v>498</v>
      </c>
      <c r="C142" s="97"/>
      <c r="D142" s="93"/>
      <c r="H142" s="124"/>
    </row>
    <row r="143" spans="1:8" ht="15">
      <c r="A143" s="93"/>
      <c r="B143" s="120" t="s">
        <v>499</v>
      </c>
      <c r="C143" s="97"/>
      <c r="D143" s="93"/>
      <c r="H143" s="124"/>
    </row>
    <row r="144" spans="1:8" ht="15">
      <c r="A144" s="93"/>
      <c r="B144" s="120" t="s">
        <v>500</v>
      </c>
      <c r="C144" s="97"/>
      <c r="D144" s="93"/>
      <c r="H144" s="124"/>
    </row>
    <row r="145" spans="1:8" ht="15">
      <c r="A145" s="93"/>
      <c r="B145" s="120" t="s">
        <v>501</v>
      </c>
      <c r="C145" s="97"/>
      <c r="D145" s="93"/>
      <c r="H145" s="124"/>
    </row>
    <row r="146" spans="1:8" ht="15">
      <c r="A146" s="93"/>
      <c r="B146" s="120" t="s">
        <v>502</v>
      </c>
      <c r="C146" s="97"/>
      <c r="D146" s="93"/>
      <c r="H146" s="124"/>
    </row>
    <row r="147" spans="1:8" ht="24">
      <c r="A147" s="93"/>
      <c r="B147" s="120" t="s">
        <v>503</v>
      </c>
      <c r="C147" s="97"/>
      <c r="D147" s="93"/>
      <c r="H147" s="124"/>
    </row>
    <row r="148" spans="1:8" ht="36">
      <c r="A148" s="93"/>
      <c r="B148" s="120" t="s">
        <v>504</v>
      </c>
      <c r="C148" s="97"/>
      <c r="D148" s="93"/>
      <c r="H148" s="124"/>
    </row>
    <row r="149" spans="1:8" ht="15">
      <c r="A149" s="93"/>
      <c r="B149" s="120" t="s">
        <v>505</v>
      </c>
      <c r="C149" s="97"/>
      <c r="D149" s="93"/>
      <c r="H149" s="124"/>
    </row>
    <row r="150" spans="1:8" ht="15">
      <c r="A150" s="93"/>
      <c r="B150" s="120" t="s">
        <v>506</v>
      </c>
      <c r="C150" s="97"/>
      <c r="D150" s="93"/>
      <c r="H150" s="124"/>
    </row>
    <row r="151" spans="1:8" ht="15">
      <c r="A151" s="93"/>
      <c r="B151" s="120" t="s">
        <v>507</v>
      </c>
      <c r="C151" s="97"/>
      <c r="D151" s="93"/>
      <c r="H151" s="124"/>
    </row>
    <row r="152" spans="1:8" ht="15">
      <c r="A152" s="93"/>
      <c r="B152" s="120" t="s">
        <v>508</v>
      </c>
      <c r="C152" s="97"/>
      <c r="D152" s="93"/>
      <c r="H152" s="124"/>
    </row>
    <row r="153" spans="1:8" ht="15">
      <c r="A153" s="93"/>
      <c r="B153" s="120" t="s">
        <v>509</v>
      </c>
      <c r="C153" s="97"/>
      <c r="D153" s="93"/>
      <c r="H153" s="124"/>
    </row>
    <row r="154" spans="1:8" ht="15">
      <c r="A154" s="93"/>
      <c r="B154" s="120" t="s">
        <v>510</v>
      </c>
      <c r="C154" s="97"/>
      <c r="D154" s="93"/>
      <c r="H154" s="124"/>
    </row>
    <row r="155" spans="1:8" ht="15">
      <c r="A155" s="93"/>
      <c r="B155" s="120" t="s">
        <v>511</v>
      </c>
      <c r="C155" s="97"/>
      <c r="D155" s="93"/>
      <c r="H155" s="124"/>
    </row>
    <row r="156" spans="1:8" ht="24">
      <c r="A156" s="93"/>
      <c r="B156" s="120" t="s">
        <v>512</v>
      </c>
      <c r="C156" s="97"/>
      <c r="D156" s="93"/>
      <c r="H156" s="124"/>
    </row>
    <row r="157" spans="1:8" ht="15">
      <c r="A157" s="93"/>
      <c r="B157" s="120" t="s">
        <v>513</v>
      </c>
      <c r="C157" s="97"/>
      <c r="D157" s="93"/>
      <c r="H157" s="124"/>
    </row>
    <row r="158" spans="1:8" ht="15">
      <c r="A158" s="93"/>
      <c r="B158" s="120" t="s">
        <v>514</v>
      </c>
      <c r="C158" s="97"/>
      <c r="D158" s="93"/>
      <c r="H158" s="124"/>
    </row>
    <row r="159" spans="1:8" ht="15">
      <c r="A159" s="93"/>
      <c r="B159" s="120" t="s">
        <v>515</v>
      </c>
      <c r="C159" s="97"/>
      <c r="D159" s="93"/>
      <c r="H159" s="124"/>
    </row>
    <row r="160" spans="1:8" ht="15">
      <c r="A160" s="93"/>
      <c r="B160" s="120" t="s">
        <v>516</v>
      </c>
      <c r="C160" s="97"/>
      <c r="D160" s="93"/>
      <c r="H160" s="124"/>
    </row>
    <row r="161" spans="1:8" ht="15">
      <c r="A161" s="93"/>
      <c r="B161" s="120" t="s">
        <v>433</v>
      </c>
      <c r="C161" s="97"/>
      <c r="D161" s="93"/>
      <c r="H161" s="124"/>
    </row>
    <row r="162" spans="1:8" ht="24">
      <c r="A162" s="55">
        <v>9</v>
      </c>
      <c r="B162" s="89" t="s">
        <v>517</v>
      </c>
      <c r="C162" s="55" t="s">
        <v>379</v>
      </c>
      <c r="D162" s="55">
        <v>20</v>
      </c>
      <c r="E162" s="65"/>
      <c r="F162" s="65"/>
      <c r="G162" s="65"/>
      <c r="H162" s="52">
        <f>ROUND(D162,2)*ROUND(G162,2)</f>
        <v>0</v>
      </c>
    </row>
    <row r="163" spans="1:8" ht="15">
      <c r="A163" s="93"/>
      <c r="B163" s="120" t="s">
        <v>518</v>
      </c>
      <c r="C163" s="97"/>
      <c r="D163" s="93"/>
      <c r="H163" s="124"/>
    </row>
    <row r="164" spans="1:8" ht="15">
      <c r="A164" s="93"/>
      <c r="B164" s="120" t="s">
        <v>519</v>
      </c>
      <c r="C164" s="97"/>
      <c r="D164" s="93"/>
      <c r="H164" s="124"/>
    </row>
    <row r="165" spans="1:8" ht="15">
      <c r="A165" s="93"/>
      <c r="B165" s="120" t="s">
        <v>425</v>
      </c>
      <c r="C165" s="97"/>
      <c r="D165" s="93"/>
      <c r="H165" s="124"/>
    </row>
    <row r="166" spans="1:8" ht="15">
      <c r="A166" s="93"/>
      <c r="B166" s="120" t="s">
        <v>520</v>
      </c>
      <c r="C166" s="97"/>
      <c r="D166" s="93"/>
      <c r="H166" s="124"/>
    </row>
    <row r="167" spans="1:8" ht="15">
      <c r="A167" s="93"/>
      <c r="B167" s="120" t="s">
        <v>521</v>
      </c>
      <c r="C167" s="97"/>
      <c r="D167" s="93"/>
      <c r="H167" s="124"/>
    </row>
    <row r="168" spans="1:8" ht="15">
      <c r="A168" s="93"/>
      <c r="B168" s="120" t="s">
        <v>522</v>
      </c>
      <c r="C168" s="97"/>
      <c r="D168" s="93"/>
      <c r="H168" s="124"/>
    </row>
    <row r="169" spans="1:8" ht="15">
      <c r="A169" s="93"/>
      <c r="B169" s="120" t="s">
        <v>523</v>
      </c>
      <c r="C169" s="97"/>
      <c r="D169" s="93"/>
      <c r="H169" s="124"/>
    </row>
    <row r="170" spans="1:8" ht="15">
      <c r="A170" s="93"/>
      <c r="B170" s="120" t="s">
        <v>524</v>
      </c>
      <c r="C170" s="97"/>
      <c r="D170" s="93"/>
      <c r="H170" s="124"/>
    </row>
    <row r="171" spans="1:8" ht="15">
      <c r="A171" s="93"/>
      <c r="B171" s="120" t="s">
        <v>525</v>
      </c>
      <c r="C171" s="97"/>
      <c r="D171" s="93"/>
      <c r="H171" s="124"/>
    </row>
    <row r="172" spans="1:8" ht="15">
      <c r="A172" s="93"/>
      <c r="B172" s="120" t="s">
        <v>526</v>
      </c>
      <c r="C172" s="97"/>
      <c r="D172" s="93"/>
      <c r="H172" s="124"/>
    </row>
    <row r="173" spans="1:8" ht="15">
      <c r="A173" s="93"/>
      <c r="B173" s="120" t="s">
        <v>527</v>
      </c>
      <c r="C173" s="97"/>
      <c r="D173" s="93"/>
      <c r="H173" s="124"/>
    </row>
    <row r="174" spans="1:8" ht="15">
      <c r="A174" s="93"/>
      <c r="B174" s="120" t="s">
        <v>528</v>
      </c>
      <c r="C174" s="97"/>
      <c r="D174" s="93"/>
      <c r="H174" s="124"/>
    </row>
    <row r="175" spans="1:8" ht="15">
      <c r="A175" s="93"/>
      <c r="B175" s="120" t="s">
        <v>529</v>
      </c>
      <c r="C175" s="97"/>
      <c r="D175" s="93"/>
      <c r="H175" s="124"/>
    </row>
    <row r="176" spans="1:8" ht="15">
      <c r="A176" s="93"/>
      <c r="B176" s="120" t="s">
        <v>530</v>
      </c>
      <c r="C176" s="97"/>
      <c r="D176" s="93"/>
      <c r="H176" s="124"/>
    </row>
    <row r="177" spans="1:8" ht="24">
      <c r="A177" s="93"/>
      <c r="B177" s="120" t="s">
        <v>531</v>
      </c>
      <c r="C177" s="97"/>
      <c r="D177" s="93"/>
      <c r="H177" s="124"/>
    </row>
    <row r="178" spans="1:8" ht="15">
      <c r="A178" s="93"/>
      <c r="B178" s="120" t="s">
        <v>532</v>
      </c>
      <c r="C178" s="97"/>
      <c r="D178" s="93"/>
      <c r="H178" s="124"/>
    </row>
    <row r="179" spans="1:8" ht="15">
      <c r="A179" s="93"/>
      <c r="B179" s="120" t="s">
        <v>533</v>
      </c>
      <c r="C179" s="97"/>
      <c r="D179" s="93"/>
      <c r="H179" s="124"/>
    </row>
    <row r="180" spans="1:8" ht="15">
      <c r="A180" s="93"/>
      <c r="B180" s="120" t="s">
        <v>534</v>
      </c>
      <c r="C180" s="97"/>
      <c r="D180" s="93"/>
      <c r="H180" s="124"/>
    </row>
    <row r="181" spans="1:8" ht="15">
      <c r="A181" s="93"/>
      <c r="B181" s="120" t="s">
        <v>535</v>
      </c>
      <c r="C181" s="97"/>
      <c r="D181" s="93"/>
      <c r="H181" s="124"/>
    </row>
    <row r="182" spans="1:8" ht="15">
      <c r="A182" s="93"/>
      <c r="B182" s="120" t="s">
        <v>536</v>
      </c>
      <c r="C182" s="97"/>
      <c r="D182" s="93"/>
      <c r="H182" s="124"/>
    </row>
    <row r="183" spans="1:8" ht="15">
      <c r="A183" s="93"/>
      <c r="B183" s="120" t="s">
        <v>537</v>
      </c>
      <c r="C183" s="97"/>
      <c r="D183" s="93"/>
      <c r="H183" s="124"/>
    </row>
    <row r="184" spans="1:8" ht="15">
      <c r="A184" s="93"/>
      <c r="B184" s="120" t="s">
        <v>538</v>
      </c>
      <c r="C184" s="97"/>
      <c r="D184" s="93"/>
      <c r="H184" s="124"/>
    </row>
    <row r="185" spans="1:8" ht="15">
      <c r="A185" s="93"/>
      <c r="B185" s="120" t="s">
        <v>539</v>
      </c>
      <c r="C185" s="97"/>
      <c r="D185" s="93"/>
      <c r="H185" s="124"/>
    </row>
    <row r="186" spans="1:8" ht="15">
      <c r="A186" s="93"/>
      <c r="B186" s="120" t="s">
        <v>540</v>
      </c>
      <c r="C186" s="97"/>
      <c r="D186" s="93"/>
      <c r="H186" s="124"/>
    </row>
    <row r="187" spans="1:8" ht="15">
      <c r="A187" s="93"/>
      <c r="B187" s="120" t="s">
        <v>433</v>
      </c>
      <c r="C187" s="97"/>
      <c r="D187" s="93"/>
      <c r="H187" s="124"/>
    </row>
    <row r="188" spans="1:8" ht="15">
      <c r="A188" s="55">
        <v>10</v>
      </c>
      <c r="B188" s="138" t="s">
        <v>541</v>
      </c>
      <c r="C188" s="55" t="s">
        <v>135</v>
      </c>
      <c r="D188" s="55">
        <v>10</v>
      </c>
      <c r="E188" s="65"/>
      <c r="F188" s="65"/>
      <c r="G188" s="65"/>
      <c r="H188" s="52">
        <f>ROUND(D188,2)*ROUND(G188,2)</f>
        <v>0</v>
      </c>
    </row>
    <row r="189" spans="1:8" ht="24">
      <c r="A189" s="93"/>
      <c r="B189" s="136" t="s">
        <v>542</v>
      </c>
      <c r="C189" s="97"/>
      <c r="D189" s="93"/>
      <c r="H189" s="124"/>
    </row>
    <row r="190" spans="1:8" ht="15">
      <c r="A190" s="93"/>
      <c r="B190" s="120" t="s">
        <v>543</v>
      </c>
      <c r="C190" s="97"/>
      <c r="D190" s="93"/>
      <c r="H190" s="124"/>
    </row>
    <row r="191" spans="1:8" ht="24">
      <c r="A191" s="93"/>
      <c r="B191" s="120" t="s">
        <v>544</v>
      </c>
      <c r="C191" s="97"/>
      <c r="D191" s="93"/>
      <c r="H191" s="124"/>
    </row>
    <row r="192" spans="1:8" ht="15">
      <c r="A192" s="93"/>
      <c r="B192" s="120" t="s">
        <v>545</v>
      </c>
      <c r="C192" s="97"/>
      <c r="D192" s="93"/>
      <c r="H192" s="124"/>
    </row>
    <row r="193" spans="1:8" ht="24">
      <c r="A193" s="93"/>
      <c r="B193" s="120" t="s">
        <v>546</v>
      </c>
      <c r="C193" s="97"/>
      <c r="D193" s="93"/>
      <c r="H193" s="124"/>
    </row>
    <row r="194" spans="1:8" ht="24">
      <c r="A194" s="93"/>
      <c r="B194" s="120" t="s">
        <v>547</v>
      </c>
      <c r="C194" s="97"/>
      <c r="D194" s="93"/>
      <c r="H194" s="124"/>
    </row>
    <row r="195" spans="1:8" ht="48">
      <c r="A195" s="93"/>
      <c r="B195" s="120" t="s">
        <v>548</v>
      </c>
      <c r="C195" s="97"/>
      <c r="D195" s="93"/>
      <c r="H195" s="124"/>
    </row>
    <row r="196" spans="1:8" ht="36">
      <c r="A196" s="93"/>
      <c r="B196" s="120" t="s">
        <v>549</v>
      </c>
      <c r="C196" s="97"/>
      <c r="D196" s="93"/>
      <c r="H196" s="124"/>
    </row>
    <row r="197" spans="1:8" ht="15">
      <c r="A197" s="55">
        <v>11</v>
      </c>
      <c r="B197" s="138" t="s">
        <v>550</v>
      </c>
      <c r="C197" s="55" t="s">
        <v>379</v>
      </c>
      <c r="D197" s="55">
        <v>20</v>
      </c>
      <c r="E197" s="65"/>
      <c r="F197" s="65"/>
      <c r="G197" s="65"/>
      <c r="H197" s="52">
        <f>ROUND(D197,2)*ROUND(G197,2)</f>
        <v>0</v>
      </c>
    </row>
    <row r="198" spans="1:8" ht="15">
      <c r="A198" s="93"/>
      <c r="B198" s="120" t="s">
        <v>551</v>
      </c>
      <c r="C198" s="97"/>
      <c r="D198" s="93"/>
      <c r="H198" s="124"/>
    </row>
    <row r="199" spans="1:8" ht="24">
      <c r="A199" s="93"/>
      <c r="B199" s="120" t="s">
        <v>552</v>
      </c>
      <c r="C199" s="97"/>
      <c r="D199" s="93"/>
      <c r="H199" s="124"/>
    </row>
    <row r="200" spans="1:8" ht="15">
      <c r="A200" s="93"/>
      <c r="B200" s="120" t="s">
        <v>553</v>
      </c>
      <c r="C200" s="97"/>
      <c r="D200" s="93"/>
      <c r="H200" s="124"/>
    </row>
    <row r="201" spans="1:8" ht="15">
      <c r="A201" s="93"/>
      <c r="B201" s="120" t="s">
        <v>554</v>
      </c>
      <c r="C201" s="97"/>
      <c r="D201" s="93"/>
      <c r="H201" s="124"/>
    </row>
    <row r="202" spans="1:8" ht="15">
      <c r="A202" s="93"/>
      <c r="B202" s="120" t="s">
        <v>555</v>
      </c>
      <c r="C202" s="97"/>
      <c r="D202" s="93"/>
      <c r="H202" s="124"/>
    </row>
    <row r="203" spans="1:8" ht="24">
      <c r="A203" s="93"/>
      <c r="B203" s="120" t="s">
        <v>556</v>
      </c>
      <c r="C203" s="97"/>
      <c r="D203" s="93"/>
      <c r="H203" s="124"/>
    </row>
    <row r="204" spans="1:8" ht="15">
      <c r="A204" s="93"/>
      <c r="B204" s="120" t="s">
        <v>557</v>
      </c>
      <c r="C204" s="97"/>
      <c r="D204" s="93"/>
      <c r="H204" s="124"/>
    </row>
    <row r="205" spans="1:8" ht="15">
      <c r="A205" s="93"/>
      <c r="B205" s="120" t="s">
        <v>558</v>
      </c>
      <c r="C205" s="97"/>
      <c r="D205" s="93"/>
      <c r="H205" s="124"/>
    </row>
    <row r="206" spans="1:8" ht="15">
      <c r="A206" s="93"/>
      <c r="B206" s="120" t="s">
        <v>559</v>
      </c>
      <c r="C206" s="97"/>
      <c r="D206" s="93"/>
      <c r="H206" s="124"/>
    </row>
    <row r="207" spans="1:8" ht="24">
      <c r="A207" s="93"/>
      <c r="B207" s="120" t="s">
        <v>560</v>
      </c>
      <c r="C207" s="97"/>
      <c r="D207" s="93"/>
      <c r="H207" s="124"/>
    </row>
    <row r="208" spans="1:8" ht="15">
      <c r="A208" s="55">
        <v>12</v>
      </c>
      <c r="B208" s="138" t="s">
        <v>561</v>
      </c>
      <c r="C208" s="55" t="s">
        <v>135</v>
      </c>
      <c r="D208" s="55">
        <v>30</v>
      </c>
      <c r="E208" s="65"/>
      <c r="F208" s="65"/>
      <c r="G208" s="65"/>
      <c r="H208" s="52">
        <f>ROUND(D208,2)*ROUND(G208,2)</f>
        <v>0</v>
      </c>
    </row>
    <row r="209" spans="1:8" ht="24">
      <c r="A209" s="93"/>
      <c r="B209" s="136" t="s">
        <v>562</v>
      </c>
      <c r="C209" s="97"/>
      <c r="D209" s="93"/>
      <c r="H209" s="124"/>
    </row>
    <row r="210" spans="1:8" ht="15">
      <c r="A210" s="93"/>
      <c r="B210" s="136" t="s">
        <v>563</v>
      </c>
      <c r="C210" s="97"/>
      <c r="D210" s="93"/>
      <c r="H210" s="124"/>
    </row>
    <row r="211" spans="1:8" ht="24">
      <c r="A211" s="93"/>
      <c r="B211" s="136" t="s">
        <v>564</v>
      </c>
      <c r="C211" s="97"/>
      <c r="D211" s="93"/>
      <c r="H211" s="124"/>
    </row>
    <row r="212" spans="1:8" ht="24">
      <c r="A212" s="93"/>
      <c r="B212" s="136" t="s">
        <v>565</v>
      </c>
      <c r="C212" s="97"/>
      <c r="D212" s="93"/>
      <c r="H212" s="124"/>
    </row>
    <row r="213" spans="1:8" ht="15">
      <c r="A213" s="93"/>
      <c r="B213" s="136" t="s">
        <v>566</v>
      </c>
      <c r="C213" s="97"/>
      <c r="D213" s="93"/>
      <c r="H213" s="124"/>
    </row>
    <row r="214" spans="1:8" ht="15">
      <c r="A214" s="93"/>
      <c r="B214" s="136" t="s">
        <v>567</v>
      </c>
      <c r="C214" s="97"/>
      <c r="D214" s="93"/>
      <c r="H214" s="124"/>
    </row>
    <row r="215" spans="1:8" ht="15">
      <c r="A215" s="55">
        <v>13</v>
      </c>
      <c r="B215" s="89" t="s">
        <v>568</v>
      </c>
      <c r="C215" s="55" t="s">
        <v>135</v>
      </c>
      <c r="D215" s="55">
        <v>20</v>
      </c>
      <c r="E215" s="65"/>
      <c r="F215" s="65"/>
      <c r="G215" s="65"/>
      <c r="H215" s="52">
        <f>ROUND(D215,2)*ROUND(G215,2)</f>
        <v>0</v>
      </c>
    </row>
    <row r="216" spans="1:8" ht="15">
      <c r="A216" s="93"/>
      <c r="B216" s="120" t="s">
        <v>569</v>
      </c>
      <c r="C216" s="97"/>
      <c r="D216" s="93"/>
      <c r="H216" s="124"/>
    </row>
    <row r="217" spans="1:8" ht="15">
      <c r="A217" s="93"/>
      <c r="B217" s="120" t="s">
        <v>570</v>
      </c>
      <c r="C217" s="97"/>
      <c r="D217" s="93"/>
      <c r="H217" s="124"/>
    </row>
    <row r="218" spans="1:8" ht="15">
      <c r="A218" s="93"/>
      <c r="B218" s="120" t="s">
        <v>571</v>
      </c>
      <c r="C218" s="97"/>
      <c r="D218" s="93"/>
      <c r="H218" s="124"/>
    </row>
    <row r="219" spans="1:8" ht="15">
      <c r="A219" s="93"/>
      <c r="B219" s="120" t="s">
        <v>572</v>
      </c>
      <c r="C219" s="97"/>
      <c r="D219" s="93"/>
      <c r="H219" s="124"/>
    </row>
    <row r="220" spans="1:8" ht="15">
      <c r="A220" s="93"/>
      <c r="B220" s="120" t="s">
        <v>573</v>
      </c>
      <c r="C220" s="97"/>
      <c r="D220" s="93"/>
      <c r="H220" s="124"/>
    </row>
    <row r="221" spans="1:8" ht="15">
      <c r="A221" s="93"/>
      <c r="B221" s="120" t="s">
        <v>574</v>
      </c>
      <c r="C221" s="97"/>
      <c r="D221" s="93"/>
      <c r="H221" s="124"/>
    </row>
    <row r="222" spans="1:8" ht="15">
      <c r="A222" s="93"/>
      <c r="B222" s="120" t="s">
        <v>575</v>
      </c>
      <c r="C222" s="97"/>
      <c r="D222" s="93"/>
      <c r="H222" s="124"/>
    </row>
    <row r="223" spans="1:8" ht="15">
      <c r="A223" s="93"/>
      <c r="B223" s="120" t="s">
        <v>576</v>
      </c>
      <c r="C223" s="97"/>
      <c r="D223" s="93"/>
      <c r="H223" s="124"/>
    </row>
    <row r="224" spans="1:8" ht="15">
      <c r="A224" s="93"/>
      <c r="B224" s="120" t="s">
        <v>577</v>
      </c>
      <c r="C224" s="97"/>
      <c r="D224" s="93"/>
      <c r="H224" s="124"/>
    </row>
    <row r="225" spans="1:8" ht="15">
      <c r="A225" s="93"/>
      <c r="B225" s="120" t="s">
        <v>578</v>
      </c>
      <c r="C225" s="97"/>
      <c r="D225" s="93"/>
      <c r="H225" s="124"/>
    </row>
    <row r="226" spans="1:8" ht="15">
      <c r="A226" s="93"/>
      <c r="B226" s="120" t="s">
        <v>579</v>
      </c>
      <c r="C226" s="97"/>
      <c r="D226" s="93"/>
      <c r="H226" s="124"/>
    </row>
    <row r="227" spans="1:8" ht="24">
      <c r="A227" s="93"/>
      <c r="B227" s="120" t="s">
        <v>580</v>
      </c>
      <c r="C227" s="97"/>
      <c r="D227" s="93"/>
      <c r="H227" s="124"/>
    </row>
    <row r="228" spans="1:8" ht="15">
      <c r="A228" s="93"/>
      <c r="B228" s="120" t="s">
        <v>581</v>
      </c>
      <c r="C228" s="97"/>
      <c r="D228" s="93"/>
      <c r="H228" s="124"/>
    </row>
    <row r="229" spans="1:8" ht="15">
      <c r="A229" s="93"/>
      <c r="B229" s="120" t="s">
        <v>582</v>
      </c>
      <c r="C229" s="97"/>
      <c r="D229" s="93"/>
      <c r="H229" s="124"/>
    </row>
    <row r="230" spans="1:8" ht="15">
      <c r="A230" s="55">
        <v>14</v>
      </c>
      <c r="B230" s="89" t="s">
        <v>583</v>
      </c>
      <c r="C230" s="55" t="s">
        <v>379</v>
      </c>
      <c r="D230" s="55">
        <v>60</v>
      </c>
      <c r="E230" s="65"/>
      <c r="F230" s="65"/>
      <c r="G230" s="65"/>
      <c r="H230" s="52">
        <f>ROUND(D230,2)*ROUND(G230,2)</f>
        <v>0</v>
      </c>
    </row>
    <row r="231" spans="1:8" ht="15">
      <c r="A231" s="93"/>
      <c r="B231" s="120" t="s">
        <v>584</v>
      </c>
      <c r="C231" s="97"/>
      <c r="D231" s="93"/>
      <c r="H231" s="124"/>
    </row>
    <row r="232" spans="1:8" ht="36">
      <c r="A232" s="93"/>
      <c r="B232" s="120" t="s">
        <v>585</v>
      </c>
      <c r="C232" s="97"/>
      <c r="D232" s="93"/>
      <c r="H232" s="124"/>
    </row>
    <row r="233" spans="1:8" ht="48">
      <c r="A233" s="93"/>
      <c r="B233" s="120" t="s">
        <v>586</v>
      </c>
      <c r="C233" s="97"/>
      <c r="D233" s="93"/>
      <c r="H233" s="124"/>
    </row>
    <row r="234" spans="1:8" ht="48">
      <c r="A234" s="93"/>
      <c r="B234" s="120" t="s">
        <v>587</v>
      </c>
      <c r="C234" s="97"/>
      <c r="D234" s="93"/>
      <c r="H234" s="124"/>
    </row>
    <row r="235" spans="1:8" ht="24">
      <c r="A235" s="93"/>
      <c r="B235" s="120" t="s">
        <v>588</v>
      </c>
      <c r="C235" s="97"/>
      <c r="D235" s="93"/>
      <c r="H235" s="124"/>
    </row>
    <row r="236" spans="1:8" ht="15">
      <c r="A236" s="55">
        <v>15</v>
      </c>
      <c r="B236" s="89" t="s">
        <v>589</v>
      </c>
      <c r="C236" s="55" t="s">
        <v>379</v>
      </c>
      <c r="D236" s="55">
        <v>10</v>
      </c>
      <c r="E236" s="65"/>
      <c r="F236" s="65"/>
      <c r="G236" s="65"/>
      <c r="H236" s="52">
        <f>ROUND(D236,2)*ROUND(G236,2)</f>
        <v>0</v>
      </c>
    </row>
    <row r="237" spans="1:8" ht="15">
      <c r="A237" s="93"/>
      <c r="B237" s="120" t="s">
        <v>590</v>
      </c>
      <c r="C237" s="97"/>
      <c r="D237" s="93"/>
      <c r="H237" s="131"/>
    </row>
    <row r="238" spans="1:8" ht="15">
      <c r="A238" s="93"/>
      <c r="B238" s="120" t="s">
        <v>591</v>
      </c>
      <c r="C238" s="97"/>
      <c r="D238" s="93"/>
      <c r="H238" s="131"/>
    </row>
    <row r="239" spans="1:8" ht="15">
      <c r="A239" s="93"/>
      <c r="B239" s="120" t="s">
        <v>592</v>
      </c>
      <c r="C239" s="97"/>
      <c r="D239" s="93"/>
      <c r="H239" s="131"/>
    </row>
    <row r="240" spans="1:8" ht="15">
      <c r="A240" s="93"/>
      <c r="B240" s="120" t="s">
        <v>593</v>
      </c>
      <c r="C240" s="97"/>
      <c r="D240" s="93"/>
      <c r="H240" s="131"/>
    </row>
    <row r="241" spans="1:8" ht="15">
      <c r="A241" s="93"/>
      <c r="B241" s="120" t="s">
        <v>594</v>
      </c>
      <c r="C241" s="97"/>
      <c r="D241" s="93"/>
      <c r="H241" s="131"/>
    </row>
    <row r="242" spans="1:8" ht="15">
      <c r="A242" s="93"/>
      <c r="B242" s="120" t="s">
        <v>595</v>
      </c>
      <c r="C242" s="97"/>
      <c r="D242" s="93"/>
      <c r="H242" s="131"/>
    </row>
    <row r="243" spans="1:8" ht="24">
      <c r="A243" s="93"/>
      <c r="B243" s="120" t="s">
        <v>596</v>
      </c>
      <c r="C243" s="97"/>
      <c r="D243" s="93"/>
      <c r="H243" s="131"/>
    </row>
    <row r="244" spans="1:8" ht="15">
      <c r="A244" s="93"/>
      <c r="B244" s="120" t="s">
        <v>597</v>
      </c>
      <c r="C244" s="97"/>
      <c r="D244" s="93"/>
      <c r="H244" s="131"/>
    </row>
    <row r="245" spans="1:8" ht="15">
      <c r="A245" s="93"/>
      <c r="B245" s="120" t="s">
        <v>598</v>
      </c>
      <c r="C245" s="97"/>
      <c r="D245" s="93"/>
      <c r="H245" s="131"/>
    </row>
    <row r="246" spans="1:8" ht="36">
      <c r="A246" s="134"/>
      <c r="B246" s="137" t="s">
        <v>599</v>
      </c>
      <c r="C246" s="139"/>
      <c r="D246" s="134"/>
      <c r="E246" s="127"/>
      <c r="F246" s="127"/>
      <c r="G246" s="127"/>
      <c r="H246" s="140"/>
    </row>
    <row r="248" ht="15">
      <c r="B248" s="97" t="s">
        <v>654</v>
      </c>
    </row>
    <row r="249" ht="15">
      <c r="B249" s="97"/>
    </row>
    <row r="250" ht="264">
      <c r="B250" s="149" t="s">
        <v>1005</v>
      </c>
    </row>
  </sheetData>
  <sheetProtection/>
  <mergeCells count="1">
    <mergeCell ref="E2:F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12.xml><?xml version="1.0" encoding="utf-8"?>
<worksheet xmlns="http://schemas.openxmlformats.org/spreadsheetml/2006/main" xmlns:r="http://schemas.openxmlformats.org/officeDocument/2006/relationships">
  <sheetPr>
    <tabColor theme="0" tint="-0.3499799966812134"/>
    <pageSetUpPr fitToPage="1"/>
  </sheetPr>
  <dimension ref="A1:J23"/>
  <sheetViews>
    <sheetView showGridLines="0" zoomScale="120" zoomScaleNormal="120" zoomScaleSheetLayoutView="100" zoomScalePageLayoutView="85" workbookViewId="0" topLeftCell="A13">
      <selection activeCell="B23" sqref="B23"/>
    </sheetView>
  </sheetViews>
  <sheetFormatPr defaultColWidth="9.00390625" defaultRowHeight="12.75"/>
  <cols>
    <col min="1" max="1" width="5.25390625" style="26" customWidth="1"/>
    <col min="2" max="2" width="97.25390625" style="26" customWidth="1"/>
    <col min="3" max="3" width="8.25390625" style="30" customWidth="1"/>
    <col min="4" max="4" width="12.25390625" style="28" customWidth="1"/>
    <col min="5" max="5" width="22.375" style="26" customWidth="1"/>
    <col min="6" max="6" width="21.00390625" style="26" customWidth="1"/>
    <col min="7" max="7" width="14.75390625" style="26" customWidth="1"/>
    <col min="8" max="8" width="18.25390625" style="26" customWidth="1"/>
    <col min="9" max="10" width="14.25390625" style="26" customWidth="1"/>
    <col min="11" max="16384" width="9.125" style="26" customWidth="1"/>
  </cols>
  <sheetData>
    <row r="1" spans="2:10" ht="15">
      <c r="B1" s="27" t="str">
        <f>'Informacje ogólne'!C4</f>
        <v>DZP-EK-271-196/2017</v>
      </c>
      <c r="C1" s="26"/>
      <c r="H1" s="29" t="s">
        <v>52</v>
      </c>
      <c r="I1" s="29"/>
      <c r="J1" s="29"/>
    </row>
    <row r="2" spans="5:8" ht="15">
      <c r="E2" s="312"/>
      <c r="F2" s="312"/>
      <c r="H2" s="29" t="s">
        <v>70</v>
      </c>
    </row>
    <row r="4" spans="2:8" ht="15">
      <c r="B4" s="31" t="s">
        <v>12</v>
      </c>
      <c r="C4" s="32">
        <v>11</v>
      </c>
      <c r="D4" s="33"/>
      <c r="E4" s="34" t="s">
        <v>15</v>
      </c>
      <c r="F4" s="35"/>
      <c r="G4" s="36"/>
      <c r="H4" s="36"/>
    </row>
    <row r="5" spans="2:8" ht="15">
      <c r="B5" s="31"/>
      <c r="C5" s="37"/>
      <c r="D5" s="33"/>
      <c r="E5" s="34"/>
      <c r="F5" s="35"/>
      <c r="G5" s="36"/>
      <c r="H5" s="36"/>
    </row>
    <row r="6" spans="1:8" ht="15">
      <c r="A6" s="31"/>
      <c r="C6" s="37"/>
      <c r="D6" s="33"/>
      <c r="E6" s="36"/>
      <c r="F6" s="36"/>
      <c r="G6" s="36"/>
      <c r="H6" s="36"/>
    </row>
    <row r="7" spans="1:8" ht="15">
      <c r="A7" s="38"/>
      <c r="B7" s="38"/>
      <c r="C7" s="39"/>
      <c r="D7" s="40"/>
      <c r="E7" s="41" t="s">
        <v>0</v>
      </c>
      <c r="F7" s="42">
        <f>SUM(H10:H19)</f>
        <v>0</v>
      </c>
      <c r="G7" s="43"/>
      <c r="H7" s="43"/>
    </row>
    <row r="8" spans="1:8" ht="12.75" customHeight="1">
      <c r="A8" s="43"/>
      <c r="B8" s="38"/>
      <c r="C8" s="44"/>
      <c r="D8" s="45"/>
      <c r="E8" s="43"/>
      <c r="F8" s="43"/>
      <c r="G8" s="43"/>
      <c r="H8" s="43"/>
    </row>
    <row r="9" spans="1:8" s="49" customFormat="1" ht="42.75" customHeight="1">
      <c r="A9" s="46" t="s">
        <v>32</v>
      </c>
      <c r="B9" s="46" t="s">
        <v>47</v>
      </c>
      <c r="C9" s="47" t="s">
        <v>34</v>
      </c>
      <c r="D9" s="48"/>
      <c r="E9" s="46" t="s">
        <v>48</v>
      </c>
      <c r="F9" s="46" t="s">
        <v>49</v>
      </c>
      <c r="G9" s="46" t="s">
        <v>50</v>
      </c>
      <c r="H9" s="46" t="s">
        <v>13</v>
      </c>
    </row>
    <row r="10" spans="1:8" s="53" customFormat="1" ht="48" customHeight="1">
      <c r="A10" s="55">
        <v>1</v>
      </c>
      <c r="B10" s="89" t="s">
        <v>600</v>
      </c>
      <c r="C10" s="55" t="s">
        <v>258</v>
      </c>
      <c r="D10" s="55">
        <v>25</v>
      </c>
      <c r="E10" s="50"/>
      <c r="F10" s="50"/>
      <c r="G10" s="51"/>
      <c r="H10" s="52">
        <f>ROUND(D10,2)*ROUND(G10,2)</f>
        <v>0</v>
      </c>
    </row>
    <row r="11" spans="1:8" ht="15">
      <c r="A11" s="116"/>
      <c r="B11" s="119" t="s">
        <v>601</v>
      </c>
      <c r="C11" s="117"/>
      <c r="D11" s="132"/>
      <c r="E11" s="125"/>
      <c r="F11" s="125"/>
      <c r="G11" s="125"/>
      <c r="H11" s="126"/>
    </row>
    <row r="12" spans="1:8" ht="36">
      <c r="A12" s="118"/>
      <c r="B12" s="120" t="s">
        <v>602</v>
      </c>
      <c r="C12" s="112"/>
      <c r="D12" s="115"/>
      <c r="E12" s="36"/>
      <c r="F12" s="36"/>
      <c r="G12" s="36"/>
      <c r="H12" s="124"/>
    </row>
    <row r="13" spans="1:8" ht="24">
      <c r="A13" s="118"/>
      <c r="B13" s="120" t="s">
        <v>603</v>
      </c>
      <c r="C13" s="112"/>
      <c r="D13" s="115"/>
      <c r="E13" s="36"/>
      <c r="F13" s="36"/>
      <c r="G13" s="36"/>
      <c r="H13" s="124"/>
    </row>
    <row r="14" spans="1:8" ht="36">
      <c r="A14" s="118"/>
      <c r="B14" s="120" t="s">
        <v>604</v>
      </c>
      <c r="C14" s="112"/>
      <c r="D14" s="115"/>
      <c r="E14" s="36"/>
      <c r="F14" s="36"/>
      <c r="G14" s="36"/>
      <c r="H14" s="124"/>
    </row>
    <row r="15" spans="1:8" ht="15">
      <c r="A15" s="118"/>
      <c r="B15" s="120" t="s">
        <v>605</v>
      </c>
      <c r="C15" s="112"/>
      <c r="D15" s="115"/>
      <c r="E15" s="36"/>
      <c r="F15" s="36"/>
      <c r="G15" s="36"/>
      <c r="H15" s="124"/>
    </row>
    <row r="16" spans="1:8" ht="15">
      <c r="A16" s="118"/>
      <c r="B16" s="120" t="s">
        <v>606</v>
      </c>
      <c r="C16" s="112"/>
      <c r="D16" s="115"/>
      <c r="E16" s="36"/>
      <c r="F16" s="36"/>
      <c r="G16" s="36"/>
      <c r="H16" s="124"/>
    </row>
    <row r="17" spans="1:8" ht="24">
      <c r="A17" s="118"/>
      <c r="B17" s="120" t="s">
        <v>607</v>
      </c>
      <c r="C17" s="112"/>
      <c r="D17" s="115"/>
      <c r="E17" s="36"/>
      <c r="F17" s="36"/>
      <c r="G17" s="36"/>
      <c r="H17" s="124"/>
    </row>
    <row r="18" spans="1:8" ht="24">
      <c r="A18" s="118"/>
      <c r="B18" s="120" t="s">
        <v>608</v>
      </c>
      <c r="C18" s="112"/>
      <c r="D18" s="115"/>
      <c r="E18" s="36"/>
      <c r="F18" s="36"/>
      <c r="G18" s="36"/>
      <c r="H18" s="124"/>
    </row>
    <row r="19" spans="1:8" ht="15">
      <c r="A19" s="118"/>
      <c r="B19" s="120" t="s">
        <v>609</v>
      </c>
      <c r="C19" s="112"/>
      <c r="D19" s="115"/>
      <c r="E19" s="36"/>
      <c r="F19" s="36"/>
      <c r="G19" s="36"/>
      <c r="H19" s="124"/>
    </row>
    <row r="20" spans="1:8" ht="15">
      <c r="A20" s="118"/>
      <c r="B20" s="120" t="s">
        <v>610</v>
      </c>
      <c r="C20" s="112"/>
      <c r="D20" s="115"/>
      <c r="E20" s="36"/>
      <c r="F20" s="36"/>
      <c r="G20" s="36"/>
      <c r="H20" s="124"/>
    </row>
    <row r="21" spans="1:8" ht="15">
      <c r="A21" s="141"/>
      <c r="B21" s="137" t="s">
        <v>611</v>
      </c>
      <c r="C21" s="139"/>
      <c r="D21" s="134"/>
      <c r="E21" s="127"/>
      <c r="F21" s="127"/>
      <c r="G21" s="127"/>
      <c r="H21" s="140"/>
    </row>
    <row r="23" ht="288">
      <c r="B23" s="149" t="s">
        <v>1006</v>
      </c>
    </row>
  </sheetData>
  <sheetProtection/>
  <mergeCells count="1">
    <mergeCell ref="E2:F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13.xml><?xml version="1.0" encoding="utf-8"?>
<worksheet xmlns="http://schemas.openxmlformats.org/spreadsheetml/2006/main" xmlns:r="http://schemas.openxmlformats.org/officeDocument/2006/relationships">
  <sheetPr>
    <tabColor theme="0" tint="-0.3499799966812134"/>
    <pageSetUpPr fitToPage="1"/>
  </sheetPr>
  <dimension ref="A1:J247"/>
  <sheetViews>
    <sheetView showGridLines="0" zoomScale="120" zoomScaleNormal="120" zoomScaleSheetLayoutView="100" zoomScalePageLayoutView="85" workbookViewId="0" topLeftCell="A52">
      <selection activeCell="B60" sqref="B60"/>
    </sheetView>
  </sheetViews>
  <sheetFormatPr defaultColWidth="9.00390625" defaultRowHeight="12.75"/>
  <cols>
    <col min="1" max="1" width="5.25390625" style="26" customWidth="1"/>
    <col min="2" max="2" width="97.25390625" style="26" customWidth="1"/>
    <col min="3" max="3" width="8.25390625" style="30" customWidth="1"/>
    <col min="4" max="4" width="12.25390625" style="28" customWidth="1"/>
    <col min="5" max="5" width="22.375" style="26" customWidth="1"/>
    <col min="6" max="6" width="21.00390625" style="26" customWidth="1"/>
    <col min="7" max="7" width="14.75390625" style="26" customWidth="1"/>
    <col min="8" max="8" width="18.25390625" style="26" customWidth="1"/>
    <col min="9" max="10" width="14.25390625" style="26" customWidth="1"/>
    <col min="11" max="16384" width="9.125" style="26" customWidth="1"/>
  </cols>
  <sheetData>
    <row r="1" spans="2:10" ht="15">
      <c r="B1" s="27" t="str">
        <f>'Informacje ogólne'!C4</f>
        <v>DZP-EK-271-196/2017</v>
      </c>
      <c r="C1" s="26"/>
      <c r="H1" s="29" t="s">
        <v>52</v>
      </c>
      <c r="I1" s="29"/>
      <c r="J1" s="29"/>
    </row>
    <row r="2" spans="5:8" ht="15">
      <c r="E2" s="312"/>
      <c r="F2" s="312"/>
      <c r="H2" s="29" t="s">
        <v>70</v>
      </c>
    </row>
    <row r="4" spans="2:8" ht="15">
      <c r="B4" s="31" t="s">
        <v>12</v>
      </c>
      <c r="C4" s="32">
        <v>12</v>
      </c>
      <c r="D4" s="33"/>
      <c r="E4" s="34" t="s">
        <v>15</v>
      </c>
      <c r="F4" s="35"/>
      <c r="G4" s="36"/>
      <c r="H4" s="36"/>
    </row>
    <row r="5" spans="2:8" ht="15">
      <c r="B5" s="31"/>
      <c r="C5" s="37"/>
      <c r="D5" s="33"/>
      <c r="E5" s="34"/>
      <c r="F5" s="35"/>
      <c r="G5" s="36"/>
      <c r="H5" s="36"/>
    </row>
    <row r="6" spans="1:8" ht="15">
      <c r="A6" s="31"/>
      <c r="C6" s="37"/>
      <c r="D6" s="33"/>
      <c r="E6" s="36"/>
      <c r="F6" s="36"/>
      <c r="G6" s="36"/>
      <c r="H6" s="36"/>
    </row>
    <row r="7" spans="1:8" ht="15">
      <c r="A7" s="38"/>
      <c r="B7" s="38"/>
      <c r="C7" s="39"/>
      <c r="D7" s="40"/>
      <c r="E7" s="41" t="s">
        <v>0</v>
      </c>
      <c r="F7" s="42">
        <f>SUM(H10:H48)</f>
        <v>0</v>
      </c>
      <c r="G7" s="43"/>
      <c r="H7" s="43"/>
    </row>
    <row r="8" spans="1:8" ht="12.75" customHeight="1">
      <c r="A8" s="43"/>
      <c r="B8" s="38"/>
      <c r="C8" s="44"/>
      <c r="D8" s="45"/>
      <c r="E8" s="43"/>
      <c r="F8" s="43"/>
      <c r="G8" s="43"/>
      <c r="H8" s="43"/>
    </row>
    <row r="9" spans="1:8" s="49" customFormat="1" ht="42.75" customHeight="1">
      <c r="A9" s="46" t="s">
        <v>32</v>
      </c>
      <c r="B9" s="46" t="s">
        <v>47</v>
      </c>
      <c r="C9" s="47" t="s">
        <v>34</v>
      </c>
      <c r="D9" s="48"/>
      <c r="E9" s="46" t="s">
        <v>48</v>
      </c>
      <c r="F9" s="46" t="s">
        <v>49</v>
      </c>
      <c r="G9" s="46" t="s">
        <v>50</v>
      </c>
      <c r="H9" s="46" t="s">
        <v>13</v>
      </c>
    </row>
    <row r="10" spans="1:8" s="53" customFormat="1" ht="54.75" customHeight="1">
      <c r="A10" s="55">
        <v>1</v>
      </c>
      <c r="B10" s="138" t="s">
        <v>612</v>
      </c>
      <c r="C10" s="55" t="s">
        <v>135</v>
      </c>
      <c r="D10" s="55">
        <v>20</v>
      </c>
      <c r="E10" s="50"/>
      <c r="F10" s="50"/>
      <c r="G10" s="51"/>
      <c r="H10" s="52">
        <f>ROUND(D10,2)*ROUND(G10,2)</f>
        <v>0</v>
      </c>
    </row>
    <row r="11" spans="1:8" ht="60" customHeight="1">
      <c r="A11" s="93"/>
      <c r="B11" s="143" t="s">
        <v>613</v>
      </c>
      <c r="C11" s="97"/>
      <c r="D11" s="93"/>
      <c r="E11" s="36"/>
      <c r="F11" s="36"/>
      <c r="G11" s="36"/>
      <c r="H11" s="124"/>
    </row>
    <row r="12" spans="1:8" ht="15">
      <c r="A12" s="93"/>
      <c r="B12" s="136" t="s">
        <v>614</v>
      </c>
      <c r="C12" s="97"/>
      <c r="D12" s="93"/>
      <c r="E12" s="36"/>
      <c r="F12" s="36"/>
      <c r="G12" s="36"/>
      <c r="H12" s="124"/>
    </row>
    <row r="13" spans="1:8" ht="36" customHeight="1">
      <c r="A13" s="93"/>
      <c r="B13" s="136" t="s">
        <v>615</v>
      </c>
      <c r="C13" s="97"/>
      <c r="D13" s="93"/>
      <c r="E13" s="36"/>
      <c r="F13" s="36"/>
      <c r="G13" s="36"/>
      <c r="H13" s="124"/>
    </row>
    <row r="14" spans="1:8" ht="15">
      <c r="A14" s="93"/>
      <c r="B14" s="136" t="s">
        <v>616</v>
      </c>
      <c r="C14" s="97"/>
      <c r="D14" s="93"/>
      <c r="E14" s="36"/>
      <c r="F14" s="36"/>
      <c r="G14" s="36"/>
      <c r="H14" s="124"/>
    </row>
    <row r="15" spans="1:8" ht="24">
      <c r="A15" s="93"/>
      <c r="B15" s="136" t="s">
        <v>617</v>
      </c>
      <c r="C15" s="97"/>
      <c r="D15" s="93"/>
      <c r="E15" s="36"/>
      <c r="F15" s="36"/>
      <c r="G15" s="36"/>
      <c r="H15" s="124"/>
    </row>
    <row r="16" spans="1:8" ht="15">
      <c r="A16" s="93"/>
      <c r="B16" s="136" t="s">
        <v>618</v>
      </c>
      <c r="C16" s="97"/>
      <c r="D16" s="93"/>
      <c r="E16" s="36"/>
      <c r="F16" s="36"/>
      <c r="G16" s="36"/>
      <c r="H16" s="124"/>
    </row>
    <row r="17" spans="1:8" ht="24" customHeight="1">
      <c r="A17" s="93"/>
      <c r="B17" s="120" t="s">
        <v>619</v>
      </c>
      <c r="C17" s="97"/>
      <c r="D17" s="93"/>
      <c r="E17" s="36"/>
      <c r="F17" s="127"/>
      <c r="G17" s="127"/>
      <c r="H17" s="128"/>
    </row>
    <row r="18" spans="1:8" ht="15">
      <c r="A18" s="55">
        <v>2</v>
      </c>
      <c r="B18" s="138" t="s">
        <v>620</v>
      </c>
      <c r="C18" s="55" t="s">
        <v>135</v>
      </c>
      <c r="D18" s="55">
        <v>15</v>
      </c>
      <c r="E18" s="65"/>
      <c r="F18" s="129"/>
      <c r="G18" s="129"/>
      <c r="H18" s="130">
        <f>ROUND(D18,2)*ROUND(G18,2)</f>
        <v>0</v>
      </c>
    </row>
    <row r="19" spans="1:8" ht="15">
      <c r="A19" s="93"/>
      <c r="B19" s="143" t="s">
        <v>621</v>
      </c>
      <c r="C19" s="117"/>
      <c r="D19" s="132"/>
      <c r="E19" s="125"/>
      <c r="F19" s="125"/>
      <c r="G19" s="125"/>
      <c r="H19" s="126"/>
    </row>
    <row r="20" spans="1:8" ht="15">
      <c r="A20" s="93"/>
      <c r="B20" s="136" t="s">
        <v>614</v>
      </c>
      <c r="C20" s="112"/>
      <c r="D20" s="115"/>
      <c r="E20" s="36"/>
      <c r="F20" s="36"/>
      <c r="G20" s="36"/>
      <c r="H20" s="124"/>
    </row>
    <row r="21" spans="1:8" ht="15">
      <c r="A21" s="93"/>
      <c r="B21" s="136" t="s">
        <v>622</v>
      </c>
      <c r="C21" s="112"/>
      <c r="D21" s="115"/>
      <c r="E21" s="36"/>
      <c r="F21" s="36"/>
      <c r="G21" s="36"/>
      <c r="H21" s="124"/>
    </row>
    <row r="22" spans="1:8" ht="15">
      <c r="A22" s="93"/>
      <c r="B22" s="136" t="s">
        <v>623</v>
      </c>
      <c r="C22" s="112"/>
      <c r="D22" s="115"/>
      <c r="E22" s="36"/>
      <c r="F22" s="36"/>
      <c r="G22" s="36"/>
      <c r="H22" s="124"/>
    </row>
    <row r="23" spans="1:8" ht="15">
      <c r="A23" s="93"/>
      <c r="B23" s="136" t="s">
        <v>624</v>
      </c>
      <c r="C23" s="112"/>
      <c r="D23" s="115"/>
      <c r="E23" s="36"/>
      <c r="F23" s="36"/>
      <c r="G23" s="36"/>
      <c r="H23" s="124"/>
    </row>
    <row r="24" spans="1:8" ht="15">
      <c r="A24" s="93"/>
      <c r="B24" s="136" t="s">
        <v>625</v>
      </c>
      <c r="C24" s="112"/>
      <c r="D24" s="115"/>
      <c r="E24" s="36"/>
      <c r="F24" s="36"/>
      <c r="G24" s="36"/>
      <c r="H24" s="124"/>
    </row>
    <row r="25" spans="1:8" ht="15">
      <c r="A25" s="93"/>
      <c r="B25" s="136" t="s">
        <v>626</v>
      </c>
      <c r="C25" s="112"/>
      <c r="D25" s="115"/>
      <c r="E25" s="36"/>
      <c r="F25" s="36"/>
      <c r="G25" s="36"/>
      <c r="H25" s="124"/>
    </row>
    <row r="26" spans="1:8" ht="24" customHeight="1">
      <c r="A26" s="93"/>
      <c r="B26" s="136" t="s">
        <v>627</v>
      </c>
      <c r="C26" s="112"/>
      <c r="D26" s="115"/>
      <c r="E26" s="36"/>
      <c r="F26" s="36"/>
      <c r="G26" s="36"/>
      <c r="H26" s="124"/>
    </row>
    <row r="27" spans="1:8" ht="24">
      <c r="A27" s="93"/>
      <c r="B27" s="136" t="s">
        <v>628</v>
      </c>
      <c r="C27" s="112"/>
      <c r="D27" s="115"/>
      <c r="E27" s="36"/>
      <c r="F27" s="36"/>
      <c r="G27" s="36"/>
      <c r="H27" s="124"/>
    </row>
    <row r="28" spans="1:8" ht="15">
      <c r="A28" s="93"/>
      <c r="B28" s="136" t="s">
        <v>619</v>
      </c>
      <c r="C28" s="112"/>
      <c r="D28" s="115"/>
      <c r="E28" s="36"/>
      <c r="F28" s="36"/>
      <c r="G28" s="36"/>
      <c r="H28" s="124"/>
    </row>
    <row r="29" spans="1:8" ht="24">
      <c r="A29" s="144">
        <v>3</v>
      </c>
      <c r="B29" s="138" t="s">
        <v>629</v>
      </c>
      <c r="C29" s="145" t="s">
        <v>258</v>
      </c>
      <c r="D29" s="61">
        <v>30</v>
      </c>
      <c r="E29" s="142"/>
      <c r="F29" s="142"/>
      <c r="G29" s="142"/>
      <c r="H29" s="101">
        <f>ROUND(D29,2)*ROUND(G29,2)</f>
        <v>0</v>
      </c>
    </row>
    <row r="30" spans="1:8" ht="15">
      <c r="A30" s="93"/>
      <c r="B30" s="136" t="s">
        <v>621</v>
      </c>
      <c r="C30" s="112"/>
      <c r="D30" s="115"/>
      <c r="E30" s="125"/>
      <c r="F30" s="125"/>
      <c r="G30" s="125"/>
      <c r="H30" s="126"/>
    </row>
    <row r="31" spans="1:8" ht="15">
      <c r="A31" s="93"/>
      <c r="B31" s="136" t="s">
        <v>630</v>
      </c>
      <c r="C31" s="112"/>
      <c r="D31" s="115"/>
      <c r="E31" s="36"/>
      <c r="F31" s="36"/>
      <c r="G31" s="36"/>
      <c r="H31" s="124"/>
    </row>
    <row r="32" spans="1:8" ht="15">
      <c r="A32" s="93"/>
      <c r="B32" s="136" t="s">
        <v>631</v>
      </c>
      <c r="C32" s="112"/>
      <c r="D32" s="115"/>
      <c r="E32" s="36"/>
      <c r="F32" s="36"/>
      <c r="G32" s="36"/>
      <c r="H32" s="124"/>
    </row>
    <row r="33" spans="1:8" ht="15">
      <c r="A33" s="93"/>
      <c r="B33" s="136" t="s">
        <v>632</v>
      </c>
      <c r="C33" s="112"/>
      <c r="D33" s="115"/>
      <c r="E33" s="36"/>
      <c r="F33" s="36"/>
      <c r="G33" s="36"/>
      <c r="H33" s="124"/>
    </row>
    <row r="34" spans="1:8" ht="15">
      <c r="A34" s="93"/>
      <c r="B34" s="136" t="s">
        <v>633</v>
      </c>
      <c r="C34" s="112"/>
      <c r="D34" s="115"/>
      <c r="E34" s="36"/>
      <c r="F34" s="36"/>
      <c r="G34" s="36"/>
      <c r="H34" s="124"/>
    </row>
    <row r="35" spans="1:8" ht="15">
      <c r="A35" s="93"/>
      <c r="B35" s="136" t="s">
        <v>634</v>
      </c>
      <c r="C35" s="112"/>
      <c r="D35" s="115"/>
      <c r="E35" s="36"/>
      <c r="F35" s="36"/>
      <c r="G35" s="36"/>
      <c r="H35" s="124"/>
    </row>
    <row r="36" spans="1:8" ht="15">
      <c r="A36" s="93"/>
      <c r="B36" s="136" t="s">
        <v>635</v>
      </c>
      <c r="C36" s="112"/>
      <c r="D36" s="115"/>
      <c r="E36" s="36"/>
      <c r="F36" s="36"/>
      <c r="G36" s="36"/>
      <c r="H36" s="124"/>
    </row>
    <row r="37" spans="1:8" ht="15">
      <c r="A37" s="93"/>
      <c r="B37" s="136" t="s">
        <v>618</v>
      </c>
      <c r="C37" s="112"/>
      <c r="D37" s="115"/>
      <c r="E37" s="36"/>
      <c r="F37" s="36"/>
      <c r="G37" s="36"/>
      <c r="H37" s="124"/>
    </row>
    <row r="38" spans="1:8" ht="15">
      <c r="A38" s="93"/>
      <c r="B38" s="136" t="s">
        <v>619</v>
      </c>
      <c r="C38" s="112"/>
      <c r="D38" s="115"/>
      <c r="E38" s="36"/>
      <c r="F38" s="36"/>
      <c r="G38" s="36"/>
      <c r="H38" s="124"/>
    </row>
    <row r="39" spans="1:8" ht="24">
      <c r="A39" s="144">
        <v>4</v>
      </c>
      <c r="B39" s="138" t="s">
        <v>636</v>
      </c>
      <c r="C39" s="146" t="s">
        <v>135</v>
      </c>
      <c r="D39" s="55">
        <v>15</v>
      </c>
      <c r="E39" s="65"/>
      <c r="F39" s="65"/>
      <c r="G39" s="65"/>
      <c r="H39" s="52">
        <f>ROUND(D39,2)*ROUND(G39,2)</f>
        <v>0</v>
      </c>
    </row>
    <row r="40" spans="1:8" ht="15">
      <c r="A40" s="93"/>
      <c r="B40" s="136" t="s">
        <v>637</v>
      </c>
      <c r="C40" s="112"/>
      <c r="D40" s="115"/>
      <c r="E40" s="36"/>
      <c r="F40" s="36"/>
      <c r="G40" s="36"/>
      <c r="H40" s="124"/>
    </row>
    <row r="41" spans="1:8" ht="15">
      <c r="A41" s="93"/>
      <c r="B41" s="136" t="s">
        <v>638</v>
      </c>
      <c r="C41" s="112"/>
      <c r="D41" s="115"/>
      <c r="E41" s="36"/>
      <c r="F41" s="36"/>
      <c r="G41" s="36"/>
      <c r="H41" s="124"/>
    </row>
    <row r="42" spans="1:8" ht="15">
      <c r="A42" s="93"/>
      <c r="B42" s="136" t="s">
        <v>639</v>
      </c>
      <c r="C42" s="112"/>
      <c r="D42" s="115"/>
      <c r="E42" s="36"/>
      <c r="F42" s="36"/>
      <c r="G42" s="36"/>
      <c r="H42" s="124"/>
    </row>
    <row r="43" spans="1:8" ht="15">
      <c r="A43" s="93"/>
      <c r="B43" s="136" t="s">
        <v>640</v>
      </c>
      <c r="C43" s="112"/>
      <c r="D43" s="115"/>
      <c r="E43" s="36"/>
      <c r="F43" s="36"/>
      <c r="G43" s="36"/>
      <c r="H43" s="124"/>
    </row>
    <row r="44" spans="1:8" ht="15">
      <c r="A44" s="93"/>
      <c r="B44" s="136" t="s">
        <v>641</v>
      </c>
      <c r="C44" s="112"/>
      <c r="D44" s="115"/>
      <c r="E44" s="36"/>
      <c r="F44" s="36"/>
      <c r="G44" s="36"/>
      <c r="H44" s="124"/>
    </row>
    <row r="45" spans="1:8" ht="15">
      <c r="A45" s="93"/>
      <c r="B45" s="136" t="s">
        <v>642</v>
      </c>
      <c r="C45" s="112"/>
      <c r="D45" s="115"/>
      <c r="E45" s="36"/>
      <c r="F45" s="36"/>
      <c r="G45" s="36"/>
      <c r="H45" s="124"/>
    </row>
    <row r="46" spans="1:8" ht="24">
      <c r="A46" s="93"/>
      <c r="B46" s="136" t="s">
        <v>643</v>
      </c>
      <c r="C46" s="112"/>
      <c r="D46" s="115"/>
      <c r="E46" s="36"/>
      <c r="F46" s="36"/>
      <c r="G46" s="36"/>
      <c r="H46" s="124"/>
    </row>
    <row r="47" spans="1:8" ht="15">
      <c r="A47" s="93"/>
      <c r="B47" s="136" t="s">
        <v>644</v>
      </c>
      <c r="C47" s="112"/>
      <c r="D47" s="115"/>
      <c r="E47" s="36"/>
      <c r="F47" s="36"/>
      <c r="G47" s="36"/>
      <c r="H47" s="124"/>
    </row>
    <row r="48" spans="1:8" ht="15">
      <c r="A48" s="93"/>
      <c r="B48" s="136" t="s">
        <v>619</v>
      </c>
      <c r="C48" s="112"/>
      <c r="D48" s="115"/>
      <c r="E48" s="36"/>
      <c r="F48" s="36"/>
      <c r="G48" s="36"/>
      <c r="H48" s="124"/>
    </row>
    <row r="49" spans="1:8" ht="24">
      <c r="A49" s="144">
        <v>5</v>
      </c>
      <c r="B49" s="138" t="s">
        <v>645</v>
      </c>
      <c r="C49" s="146" t="s">
        <v>135</v>
      </c>
      <c r="D49" s="55">
        <v>15</v>
      </c>
      <c r="E49" s="65"/>
      <c r="F49" s="65"/>
      <c r="G49" s="65"/>
      <c r="H49" s="52">
        <f>ROUND(D49,2)*ROUND(G49,2)</f>
        <v>0</v>
      </c>
    </row>
    <row r="50" spans="1:8" ht="15">
      <c r="A50" s="93"/>
      <c r="B50" s="136" t="s">
        <v>646</v>
      </c>
      <c r="C50" s="112"/>
      <c r="D50" s="115"/>
      <c r="E50" s="36"/>
      <c r="F50" s="36"/>
      <c r="G50" s="36"/>
      <c r="H50" s="124"/>
    </row>
    <row r="51" spans="1:8" ht="15">
      <c r="A51" s="93"/>
      <c r="B51" s="136" t="s">
        <v>647</v>
      </c>
      <c r="C51" s="112"/>
      <c r="D51" s="115"/>
      <c r="E51" s="36"/>
      <c r="F51" s="36"/>
      <c r="G51" s="36"/>
      <c r="H51" s="124"/>
    </row>
    <row r="52" spans="1:8" ht="15">
      <c r="A52" s="93"/>
      <c r="B52" s="136" t="s">
        <v>648</v>
      </c>
      <c r="C52" s="112"/>
      <c r="D52" s="115"/>
      <c r="E52" s="36"/>
      <c r="F52" s="36"/>
      <c r="G52" s="36"/>
      <c r="H52" s="124"/>
    </row>
    <row r="53" spans="1:8" ht="15">
      <c r="A53" s="93"/>
      <c r="B53" s="136" t="s">
        <v>649</v>
      </c>
      <c r="C53" s="112"/>
      <c r="D53" s="115"/>
      <c r="E53" s="36"/>
      <c r="F53" s="36"/>
      <c r="G53" s="36"/>
      <c r="H53" s="124"/>
    </row>
    <row r="54" spans="1:8" ht="15">
      <c r="A54" s="93"/>
      <c r="B54" s="136" t="s">
        <v>650</v>
      </c>
      <c r="C54" s="112"/>
      <c r="D54" s="115"/>
      <c r="E54" s="36"/>
      <c r="F54" s="36"/>
      <c r="G54" s="36"/>
      <c r="H54" s="124"/>
    </row>
    <row r="55" spans="1:8" ht="15">
      <c r="A55" s="93"/>
      <c r="B55" s="136" t="s">
        <v>651</v>
      </c>
      <c r="C55" s="112"/>
      <c r="D55" s="115"/>
      <c r="E55" s="36"/>
      <c r="F55" s="36"/>
      <c r="G55" s="36"/>
      <c r="H55" s="124"/>
    </row>
    <row r="56" spans="1:8" ht="15">
      <c r="A56" s="93"/>
      <c r="B56" s="136" t="s">
        <v>618</v>
      </c>
      <c r="C56" s="112"/>
      <c r="D56" s="115"/>
      <c r="E56" s="36"/>
      <c r="F56" s="36"/>
      <c r="G56" s="36"/>
      <c r="H56" s="124"/>
    </row>
    <row r="57" spans="1:8" ht="15">
      <c r="A57" s="115"/>
      <c r="B57" s="136" t="s">
        <v>619</v>
      </c>
      <c r="C57" s="112"/>
      <c r="D57" s="115"/>
      <c r="E57" s="36"/>
      <c r="F57" s="36"/>
      <c r="G57" s="36"/>
      <c r="H57" s="124"/>
    </row>
    <row r="58" spans="1:8" ht="15">
      <c r="A58" s="134"/>
      <c r="B58" s="147" t="s">
        <v>652</v>
      </c>
      <c r="C58" s="139"/>
      <c r="D58" s="134"/>
      <c r="E58" s="127"/>
      <c r="F58" s="127"/>
      <c r="G58" s="127"/>
      <c r="H58" s="128"/>
    </row>
    <row r="59" spans="1:9" ht="15">
      <c r="A59" s="115"/>
      <c r="B59" s="111"/>
      <c r="C59" s="112"/>
      <c r="D59" s="115"/>
      <c r="E59" s="36"/>
      <c r="F59" s="36"/>
      <c r="G59" s="36"/>
      <c r="H59" s="106"/>
      <c r="I59" s="36"/>
    </row>
    <row r="60" spans="1:9" ht="288">
      <c r="A60" s="115"/>
      <c r="B60" s="149" t="s">
        <v>1007</v>
      </c>
      <c r="C60" s="112"/>
      <c r="D60" s="115"/>
      <c r="E60" s="36"/>
      <c r="F60" s="36"/>
      <c r="G60" s="36"/>
      <c r="H60" s="106"/>
      <c r="I60" s="36"/>
    </row>
    <row r="61" spans="1:9" ht="15">
      <c r="A61" s="115"/>
      <c r="B61" s="112"/>
      <c r="C61" s="112"/>
      <c r="D61" s="115"/>
      <c r="E61" s="36"/>
      <c r="F61" s="36"/>
      <c r="G61" s="36"/>
      <c r="H61" s="106"/>
      <c r="I61" s="36"/>
    </row>
    <row r="62" spans="1:9" ht="15">
      <c r="A62" s="115"/>
      <c r="B62" s="112"/>
      <c r="C62" s="112"/>
      <c r="D62" s="115"/>
      <c r="E62" s="36"/>
      <c r="F62" s="36"/>
      <c r="G62" s="36"/>
      <c r="H62" s="106"/>
      <c r="I62" s="36"/>
    </row>
    <row r="63" spans="1:9" ht="15">
      <c r="A63" s="115"/>
      <c r="B63" s="112"/>
      <c r="C63" s="112"/>
      <c r="D63" s="115"/>
      <c r="E63" s="36"/>
      <c r="F63" s="36"/>
      <c r="G63" s="36"/>
      <c r="H63" s="106"/>
      <c r="I63" s="36"/>
    </row>
    <row r="64" spans="1:9" ht="15">
      <c r="A64" s="115"/>
      <c r="B64" s="112"/>
      <c r="C64" s="112"/>
      <c r="D64" s="115"/>
      <c r="E64" s="36"/>
      <c r="F64" s="36"/>
      <c r="G64" s="36"/>
      <c r="H64" s="106"/>
      <c r="I64" s="36"/>
    </row>
    <row r="65" spans="1:9" ht="15">
      <c r="A65" s="115"/>
      <c r="B65" s="112"/>
      <c r="C65" s="112"/>
      <c r="D65" s="115"/>
      <c r="E65" s="36"/>
      <c r="F65" s="36"/>
      <c r="G65" s="36"/>
      <c r="H65" s="106"/>
      <c r="I65" s="36"/>
    </row>
    <row r="66" spans="1:9" ht="15">
      <c r="A66" s="115"/>
      <c r="B66" s="112"/>
      <c r="C66" s="112"/>
      <c r="D66" s="115"/>
      <c r="E66" s="36"/>
      <c r="F66" s="36"/>
      <c r="G66" s="36"/>
      <c r="H66" s="106"/>
      <c r="I66" s="36"/>
    </row>
    <row r="67" spans="1:9" ht="15">
      <c r="A67" s="115"/>
      <c r="B67" s="112"/>
      <c r="C67" s="112"/>
      <c r="D67" s="115"/>
      <c r="E67" s="36"/>
      <c r="F67" s="36"/>
      <c r="G67" s="36"/>
      <c r="H67" s="106"/>
      <c r="I67" s="36"/>
    </row>
    <row r="68" spans="1:9" ht="15">
      <c r="A68" s="115"/>
      <c r="B68" s="112"/>
      <c r="C68" s="112"/>
      <c r="D68" s="115"/>
      <c r="E68" s="36"/>
      <c r="F68" s="36"/>
      <c r="G68" s="36"/>
      <c r="H68" s="106"/>
      <c r="I68" s="36"/>
    </row>
    <row r="69" spans="1:9" ht="15">
      <c r="A69" s="115"/>
      <c r="B69" s="112"/>
      <c r="C69" s="112"/>
      <c r="D69" s="115"/>
      <c r="E69" s="36"/>
      <c r="F69" s="36"/>
      <c r="G69" s="36"/>
      <c r="H69" s="106"/>
      <c r="I69" s="36"/>
    </row>
    <row r="70" spans="1:9" ht="15">
      <c r="A70" s="115"/>
      <c r="B70" s="112"/>
      <c r="C70" s="112"/>
      <c r="D70" s="115"/>
      <c r="E70" s="36"/>
      <c r="F70" s="36"/>
      <c r="G70" s="36"/>
      <c r="H70" s="106"/>
      <c r="I70" s="36"/>
    </row>
    <row r="71" spans="1:9" ht="15">
      <c r="A71" s="115"/>
      <c r="B71" s="111"/>
      <c r="C71" s="115"/>
      <c r="D71" s="115"/>
      <c r="E71" s="36"/>
      <c r="F71" s="36"/>
      <c r="G71" s="36"/>
      <c r="H71" s="106"/>
      <c r="I71" s="36"/>
    </row>
    <row r="72" spans="1:9" ht="15">
      <c r="A72" s="115"/>
      <c r="B72" s="112"/>
      <c r="C72" s="112"/>
      <c r="D72" s="115"/>
      <c r="E72" s="36"/>
      <c r="F72" s="36"/>
      <c r="G72" s="36"/>
      <c r="H72" s="106"/>
      <c r="I72" s="36"/>
    </row>
    <row r="73" spans="1:9" ht="15">
      <c r="A73" s="115"/>
      <c r="B73" s="112"/>
      <c r="C73" s="112"/>
      <c r="D73" s="115"/>
      <c r="E73" s="36"/>
      <c r="F73" s="36"/>
      <c r="G73" s="36"/>
      <c r="H73" s="106"/>
      <c r="I73" s="36"/>
    </row>
    <row r="74" spans="1:9" ht="15">
      <c r="A74" s="115"/>
      <c r="B74" s="112"/>
      <c r="C74" s="112"/>
      <c r="D74" s="115"/>
      <c r="E74" s="36"/>
      <c r="F74" s="36"/>
      <c r="G74" s="36"/>
      <c r="H74" s="106"/>
      <c r="I74" s="36"/>
    </row>
    <row r="75" spans="1:9" ht="15">
      <c r="A75" s="115"/>
      <c r="B75" s="112"/>
      <c r="C75" s="112"/>
      <c r="D75" s="115"/>
      <c r="E75" s="36"/>
      <c r="F75" s="36"/>
      <c r="G75" s="36"/>
      <c r="H75" s="106"/>
      <c r="I75" s="36"/>
    </row>
    <row r="76" spans="1:9" ht="15">
      <c r="A76" s="115"/>
      <c r="B76" s="112"/>
      <c r="C76" s="112"/>
      <c r="D76" s="115"/>
      <c r="E76" s="36"/>
      <c r="F76" s="36"/>
      <c r="G76" s="36"/>
      <c r="H76" s="106"/>
      <c r="I76" s="36"/>
    </row>
    <row r="77" spans="1:9" ht="15">
      <c r="A77" s="115"/>
      <c r="B77" s="112"/>
      <c r="C77" s="112"/>
      <c r="D77" s="115"/>
      <c r="E77" s="36"/>
      <c r="F77" s="36"/>
      <c r="G77" s="36"/>
      <c r="H77" s="106"/>
      <c r="I77" s="36"/>
    </row>
    <row r="78" spans="1:9" ht="15">
      <c r="A78" s="115"/>
      <c r="B78" s="112"/>
      <c r="C78" s="112"/>
      <c r="D78" s="115"/>
      <c r="E78" s="36"/>
      <c r="F78" s="36"/>
      <c r="G78" s="36"/>
      <c r="H78" s="106"/>
      <c r="I78" s="36"/>
    </row>
    <row r="79" spans="1:9" ht="15">
      <c r="A79" s="115"/>
      <c r="B79" s="112"/>
      <c r="C79" s="112"/>
      <c r="D79" s="115"/>
      <c r="E79" s="36"/>
      <c r="F79" s="36"/>
      <c r="G79" s="36"/>
      <c r="H79" s="106"/>
      <c r="I79" s="36"/>
    </row>
    <row r="80" spans="1:9" ht="15">
      <c r="A80" s="115"/>
      <c r="B80" s="112"/>
      <c r="C80" s="112"/>
      <c r="D80" s="115"/>
      <c r="E80" s="36"/>
      <c r="F80" s="36"/>
      <c r="G80" s="36"/>
      <c r="H80" s="106"/>
      <c r="I80" s="36"/>
    </row>
    <row r="81" spans="1:9" ht="15">
      <c r="A81" s="115"/>
      <c r="B81" s="113"/>
      <c r="C81" s="112"/>
      <c r="D81" s="115"/>
      <c r="E81" s="36"/>
      <c r="F81" s="36"/>
      <c r="G81" s="36"/>
      <c r="H81" s="106"/>
      <c r="I81" s="36"/>
    </row>
    <row r="82" spans="1:9" ht="15">
      <c r="A82" s="115"/>
      <c r="B82" s="112"/>
      <c r="C82" s="112"/>
      <c r="D82" s="115"/>
      <c r="E82" s="36"/>
      <c r="F82" s="36"/>
      <c r="G82" s="36"/>
      <c r="H82" s="106"/>
      <c r="I82" s="36"/>
    </row>
    <row r="83" spans="1:9" ht="15">
      <c r="A83" s="115"/>
      <c r="B83" s="113"/>
      <c r="C83" s="112"/>
      <c r="D83" s="115"/>
      <c r="E83" s="36"/>
      <c r="F83" s="36"/>
      <c r="G83" s="36"/>
      <c r="H83" s="106"/>
      <c r="I83" s="36"/>
    </row>
    <row r="84" spans="1:9" ht="15">
      <c r="A84" s="115"/>
      <c r="B84" s="113"/>
      <c r="C84" s="112"/>
      <c r="D84" s="115"/>
      <c r="E84" s="36"/>
      <c r="F84" s="36"/>
      <c r="G84" s="36"/>
      <c r="H84" s="106"/>
      <c r="I84" s="36"/>
    </row>
    <row r="85" spans="1:9" ht="15">
      <c r="A85" s="115"/>
      <c r="B85" s="113"/>
      <c r="C85" s="112"/>
      <c r="D85" s="115"/>
      <c r="E85" s="36"/>
      <c r="F85" s="36"/>
      <c r="G85" s="36"/>
      <c r="H85" s="106"/>
      <c r="I85" s="36"/>
    </row>
    <row r="86" spans="1:9" ht="15">
      <c r="A86" s="115"/>
      <c r="B86" s="113"/>
      <c r="C86" s="112"/>
      <c r="D86" s="115"/>
      <c r="E86" s="36"/>
      <c r="F86" s="36"/>
      <c r="G86" s="36"/>
      <c r="H86" s="106"/>
      <c r="I86" s="36"/>
    </row>
    <row r="87" spans="1:9" ht="15">
      <c r="A87" s="115"/>
      <c r="B87" s="112"/>
      <c r="C87" s="112"/>
      <c r="D87" s="115"/>
      <c r="E87" s="36"/>
      <c r="F87" s="36"/>
      <c r="G87" s="36"/>
      <c r="H87" s="106"/>
      <c r="I87" s="36"/>
    </row>
    <row r="88" spans="1:9" ht="15">
      <c r="A88" s="115"/>
      <c r="B88" s="113"/>
      <c r="C88" s="112"/>
      <c r="D88" s="115"/>
      <c r="E88" s="36"/>
      <c r="F88" s="36"/>
      <c r="G88" s="36"/>
      <c r="H88" s="106"/>
      <c r="I88" s="36"/>
    </row>
    <row r="89" spans="1:9" ht="15">
      <c r="A89" s="115"/>
      <c r="B89" s="113"/>
      <c r="C89" s="112"/>
      <c r="D89" s="115"/>
      <c r="E89" s="36"/>
      <c r="F89" s="36"/>
      <c r="G89" s="36"/>
      <c r="H89" s="106"/>
      <c r="I89" s="36"/>
    </row>
    <row r="90" spans="1:9" ht="15">
      <c r="A90" s="115"/>
      <c r="B90" s="113"/>
      <c r="C90" s="112"/>
      <c r="D90" s="115"/>
      <c r="E90" s="36"/>
      <c r="F90" s="36"/>
      <c r="G90" s="36"/>
      <c r="H90" s="106"/>
      <c r="I90" s="36"/>
    </row>
    <row r="91" spans="1:9" ht="15">
      <c r="A91" s="115"/>
      <c r="B91" s="112"/>
      <c r="C91" s="112"/>
      <c r="D91" s="115"/>
      <c r="E91" s="36"/>
      <c r="F91" s="36"/>
      <c r="G91" s="36"/>
      <c r="H91" s="106"/>
      <c r="I91" s="36"/>
    </row>
    <row r="92" spans="1:9" ht="15">
      <c r="A92" s="115"/>
      <c r="B92" s="112"/>
      <c r="C92" s="112"/>
      <c r="D92" s="115"/>
      <c r="E92" s="36"/>
      <c r="F92" s="36"/>
      <c r="G92" s="36"/>
      <c r="H92" s="106"/>
      <c r="I92" s="36"/>
    </row>
    <row r="93" spans="1:9" ht="15">
      <c r="A93" s="115"/>
      <c r="B93" s="112"/>
      <c r="C93" s="112"/>
      <c r="D93" s="115"/>
      <c r="E93" s="36"/>
      <c r="F93" s="36"/>
      <c r="G93" s="36"/>
      <c r="H93" s="106"/>
      <c r="I93" s="36"/>
    </row>
    <row r="94" spans="1:9" ht="15">
      <c r="A94" s="115"/>
      <c r="B94" s="112"/>
      <c r="C94" s="112"/>
      <c r="D94" s="115"/>
      <c r="E94" s="36"/>
      <c r="F94" s="36"/>
      <c r="G94" s="36"/>
      <c r="H94" s="106"/>
      <c r="I94" s="36"/>
    </row>
    <row r="95" spans="1:9" ht="15">
      <c r="A95" s="115"/>
      <c r="B95" s="112"/>
      <c r="C95" s="112"/>
      <c r="D95" s="115"/>
      <c r="E95" s="36"/>
      <c r="F95" s="36"/>
      <c r="G95" s="36"/>
      <c r="H95" s="106"/>
      <c r="I95" s="36"/>
    </row>
    <row r="96" spans="1:9" ht="15">
      <c r="A96" s="115"/>
      <c r="B96" s="112"/>
      <c r="C96" s="112"/>
      <c r="D96" s="115"/>
      <c r="E96" s="36"/>
      <c r="F96" s="36"/>
      <c r="G96" s="36"/>
      <c r="H96" s="106"/>
      <c r="I96" s="36"/>
    </row>
    <row r="97" spans="1:9" ht="15">
      <c r="A97" s="115"/>
      <c r="B97" s="112"/>
      <c r="C97" s="112"/>
      <c r="D97" s="115"/>
      <c r="E97" s="36"/>
      <c r="F97" s="36"/>
      <c r="G97" s="36"/>
      <c r="H97" s="106"/>
      <c r="I97" s="36"/>
    </row>
    <row r="98" spans="1:9" ht="15">
      <c r="A98" s="115"/>
      <c r="B98" s="111"/>
      <c r="C98" s="115"/>
      <c r="D98" s="115"/>
      <c r="E98" s="36"/>
      <c r="F98" s="36"/>
      <c r="G98" s="36"/>
      <c r="H98" s="106"/>
      <c r="I98" s="36"/>
    </row>
    <row r="99" spans="1:9" ht="15">
      <c r="A99" s="115"/>
      <c r="B99" s="112"/>
      <c r="C99" s="112"/>
      <c r="D99" s="115"/>
      <c r="E99" s="36"/>
      <c r="F99" s="36"/>
      <c r="G99" s="36"/>
      <c r="H99" s="106"/>
      <c r="I99" s="36"/>
    </row>
    <row r="100" spans="1:9" ht="15">
      <c r="A100" s="115"/>
      <c r="B100" s="112"/>
      <c r="C100" s="112"/>
      <c r="D100" s="115"/>
      <c r="E100" s="36"/>
      <c r="F100" s="36"/>
      <c r="G100" s="36"/>
      <c r="H100" s="106"/>
      <c r="I100" s="36"/>
    </row>
    <row r="101" spans="1:9" ht="15">
      <c r="A101" s="115"/>
      <c r="B101" s="112"/>
      <c r="C101" s="112"/>
      <c r="D101" s="115"/>
      <c r="E101" s="36"/>
      <c r="F101" s="36"/>
      <c r="G101" s="36"/>
      <c r="H101" s="106"/>
      <c r="I101" s="36"/>
    </row>
    <row r="102" spans="1:9" ht="15">
      <c r="A102" s="115"/>
      <c r="B102" s="112"/>
      <c r="C102" s="112"/>
      <c r="D102" s="115"/>
      <c r="E102" s="36"/>
      <c r="F102" s="36"/>
      <c r="G102" s="36"/>
      <c r="H102" s="106"/>
      <c r="I102" s="36"/>
    </row>
    <row r="103" spans="1:9" ht="15">
      <c r="A103" s="115"/>
      <c r="B103" s="112"/>
      <c r="C103" s="112"/>
      <c r="D103" s="115"/>
      <c r="E103" s="36"/>
      <c r="F103" s="36"/>
      <c r="G103" s="36"/>
      <c r="H103" s="106"/>
      <c r="I103" s="36"/>
    </row>
    <row r="104" spans="1:9" ht="15">
      <c r="A104" s="115"/>
      <c r="B104" s="112"/>
      <c r="C104" s="112"/>
      <c r="D104" s="115"/>
      <c r="E104" s="36"/>
      <c r="F104" s="36"/>
      <c r="G104" s="36"/>
      <c r="H104" s="106"/>
      <c r="I104" s="36"/>
    </row>
    <row r="105" spans="1:9" ht="15">
      <c r="A105" s="115"/>
      <c r="B105" s="112"/>
      <c r="C105" s="112"/>
      <c r="D105" s="115"/>
      <c r="E105" s="36"/>
      <c r="F105" s="36"/>
      <c r="G105" s="36"/>
      <c r="H105" s="106"/>
      <c r="I105" s="36"/>
    </row>
    <row r="106" spans="1:9" ht="15">
      <c r="A106" s="115"/>
      <c r="B106" s="112"/>
      <c r="C106" s="112"/>
      <c r="D106" s="115"/>
      <c r="E106" s="36"/>
      <c r="F106" s="36"/>
      <c r="G106" s="36"/>
      <c r="H106" s="106"/>
      <c r="I106" s="36"/>
    </row>
    <row r="107" spans="1:9" ht="15">
      <c r="A107" s="115"/>
      <c r="B107" s="112"/>
      <c r="C107" s="112"/>
      <c r="D107" s="115"/>
      <c r="E107" s="36"/>
      <c r="F107" s="36"/>
      <c r="G107" s="36"/>
      <c r="H107" s="106"/>
      <c r="I107" s="36"/>
    </row>
    <row r="108" spans="1:9" ht="15">
      <c r="A108" s="115"/>
      <c r="B108" s="112"/>
      <c r="C108" s="112"/>
      <c r="D108" s="115"/>
      <c r="E108" s="36"/>
      <c r="F108" s="36"/>
      <c r="G108" s="36"/>
      <c r="H108" s="106"/>
      <c r="I108" s="36"/>
    </row>
    <row r="109" spans="1:9" ht="15">
      <c r="A109" s="115"/>
      <c r="B109" s="112"/>
      <c r="C109" s="112"/>
      <c r="D109" s="115"/>
      <c r="E109" s="36"/>
      <c r="F109" s="36"/>
      <c r="G109" s="36"/>
      <c r="H109" s="106"/>
      <c r="I109" s="36"/>
    </row>
    <row r="110" spans="1:9" ht="15">
      <c r="A110" s="115"/>
      <c r="B110" s="112"/>
      <c r="C110" s="112"/>
      <c r="D110" s="115"/>
      <c r="E110" s="36"/>
      <c r="F110" s="36"/>
      <c r="G110" s="36"/>
      <c r="H110" s="106"/>
      <c r="I110" s="36"/>
    </row>
    <row r="111" spans="1:9" ht="15">
      <c r="A111" s="115"/>
      <c r="B111" s="112"/>
      <c r="C111" s="112"/>
      <c r="D111" s="115"/>
      <c r="E111" s="36"/>
      <c r="F111" s="36"/>
      <c r="G111" s="36"/>
      <c r="H111" s="106"/>
      <c r="I111" s="36"/>
    </row>
    <row r="112" spans="1:9" ht="15">
      <c r="A112" s="115"/>
      <c r="B112" s="112"/>
      <c r="C112" s="112"/>
      <c r="D112" s="115"/>
      <c r="E112" s="36"/>
      <c r="F112" s="36"/>
      <c r="G112" s="36"/>
      <c r="H112" s="106"/>
      <c r="I112" s="36"/>
    </row>
    <row r="113" spans="1:9" ht="15">
      <c r="A113" s="115"/>
      <c r="B113" s="112"/>
      <c r="C113" s="112"/>
      <c r="D113" s="115"/>
      <c r="E113" s="36"/>
      <c r="F113" s="36"/>
      <c r="G113" s="36"/>
      <c r="H113" s="106"/>
      <c r="I113" s="36"/>
    </row>
    <row r="114" spans="1:9" ht="15">
      <c r="A114" s="115"/>
      <c r="B114" s="112"/>
      <c r="C114" s="112"/>
      <c r="D114" s="115"/>
      <c r="E114" s="36"/>
      <c r="F114" s="36"/>
      <c r="G114" s="36"/>
      <c r="H114" s="106"/>
      <c r="I114" s="36"/>
    </row>
    <row r="115" spans="1:9" ht="15">
      <c r="A115" s="115"/>
      <c r="B115" s="112"/>
      <c r="C115" s="112"/>
      <c r="D115" s="115"/>
      <c r="E115" s="36"/>
      <c r="F115" s="36"/>
      <c r="G115" s="36"/>
      <c r="H115" s="106"/>
      <c r="I115" s="36"/>
    </row>
    <row r="116" spans="1:9" ht="15">
      <c r="A116" s="115"/>
      <c r="B116" s="112"/>
      <c r="C116" s="112"/>
      <c r="D116" s="115"/>
      <c r="E116" s="36"/>
      <c r="F116" s="36"/>
      <c r="G116" s="36"/>
      <c r="H116" s="106"/>
      <c r="I116" s="36"/>
    </row>
    <row r="117" spans="1:9" ht="15">
      <c r="A117" s="115"/>
      <c r="B117" s="112"/>
      <c r="C117" s="112"/>
      <c r="D117" s="115"/>
      <c r="E117" s="36"/>
      <c r="F117" s="36"/>
      <c r="G117" s="36"/>
      <c r="H117" s="106"/>
      <c r="I117" s="36"/>
    </row>
    <row r="118" spans="1:9" ht="15">
      <c r="A118" s="115"/>
      <c r="B118" s="112"/>
      <c r="C118" s="112"/>
      <c r="D118" s="115"/>
      <c r="E118" s="36"/>
      <c r="F118" s="36"/>
      <c r="G118" s="36"/>
      <c r="H118" s="106"/>
      <c r="I118" s="36"/>
    </row>
    <row r="119" spans="1:9" ht="15">
      <c r="A119" s="115"/>
      <c r="B119" s="112"/>
      <c r="C119" s="112"/>
      <c r="D119" s="115"/>
      <c r="E119" s="36"/>
      <c r="F119" s="36"/>
      <c r="G119" s="36"/>
      <c r="H119" s="106"/>
      <c r="I119" s="36"/>
    </row>
    <row r="120" spans="1:9" ht="15">
      <c r="A120" s="115"/>
      <c r="B120" s="112"/>
      <c r="C120" s="112"/>
      <c r="D120" s="115"/>
      <c r="E120" s="36"/>
      <c r="F120" s="36"/>
      <c r="G120" s="36"/>
      <c r="H120" s="106"/>
      <c r="I120" s="36"/>
    </row>
    <row r="121" spans="1:9" ht="15">
      <c r="A121" s="115"/>
      <c r="B121" s="112"/>
      <c r="C121" s="112"/>
      <c r="D121" s="115"/>
      <c r="E121" s="36"/>
      <c r="F121" s="36"/>
      <c r="G121" s="36"/>
      <c r="H121" s="106"/>
      <c r="I121" s="36"/>
    </row>
    <row r="122" spans="1:9" ht="15">
      <c r="A122" s="115"/>
      <c r="B122" s="111"/>
      <c r="C122" s="115"/>
      <c r="D122" s="115"/>
      <c r="E122" s="36"/>
      <c r="F122" s="36"/>
      <c r="G122" s="36"/>
      <c r="H122" s="106"/>
      <c r="I122" s="36"/>
    </row>
    <row r="123" spans="1:9" ht="15">
      <c r="A123" s="115"/>
      <c r="B123" s="112"/>
      <c r="C123" s="112"/>
      <c r="D123" s="115"/>
      <c r="E123" s="36"/>
      <c r="F123" s="36"/>
      <c r="G123" s="36"/>
      <c r="H123" s="106"/>
      <c r="I123" s="36"/>
    </row>
    <row r="124" spans="1:9" ht="15">
      <c r="A124" s="115"/>
      <c r="B124" s="112"/>
      <c r="C124" s="112"/>
      <c r="D124" s="115"/>
      <c r="E124" s="36"/>
      <c r="F124" s="36"/>
      <c r="G124" s="36"/>
      <c r="H124" s="106"/>
      <c r="I124" s="36"/>
    </row>
    <row r="125" spans="1:9" ht="15">
      <c r="A125" s="115"/>
      <c r="B125" s="112"/>
      <c r="C125" s="112"/>
      <c r="D125" s="115"/>
      <c r="E125" s="36"/>
      <c r="F125" s="36"/>
      <c r="G125" s="36"/>
      <c r="H125" s="106"/>
      <c r="I125" s="36"/>
    </row>
    <row r="126" spans="1:9" ht="15">
      <c r="A126" s="115"/>
      <c r="B126" s="112"/>
      <c r="C126" s="112"/>
      <c r="D126" s="115"/>
      <c r="E126" s="36"/>
      <c r="F126" s="36"/>
      <c r="G126" s="36"/>
      <c r="H126" s="106"/>
      <c r="I126" s="36"/>
    </row>
    <row r="127" spans="1:9" ht="15">
      <c r="A127" s="115"/>
      <c r="B127" s="112"/>
      <c r="C127" s="112"/>
      <c r="D127" s="115"/>
      <c r="E127" s="36"/>
      <c r="F127" s="36"/>
      <c r="G127" s="36"/>
      <c r="H127" s="106"/>
      <c r="I127" s="36"/>
    </row>
    <row r="128" spans="1:9" ht="15">
      <c r="A128" s="115"/>
      <c r="B128" s="112"/>
      <c r="C128" s="112"/>
      <c r="D128" s="115"/>
      <c r="E128" s="36"/>
      <c r="F128" s="36"/>
      <c r="G128" s="36"/>
      <c r="H128" s="106"/>
      <c r="I128" s="36"/>
    </row>
    <row r="129" spans="1:9" ht="15">
      <c r="A129" s="115"/>
      <c r="B129" s="112"/>
      <c r="C129" s="112"/>
      <c r="D129" s="115"/>
      <c r="E129" s="36"/>
      <c r="F129" s="36"/>
      <c r="G129" s="36"/>
      <c r="H129" s="106"/>
      <c r="I129" s="36"/>
    </row>
    <row r="130" spans="1:9" ht="15">
      <c r="A130" s="115"/>
      <c r="B130" s="112"/>
      <c r="C130" s="112"/>
      <c r="D130" s="115"/>
      <c r="E130" s="36"/>
      <c r="F130" s="36"/>
      <c r="G130" s="36"/>
      <c r="H130" s="106"/>
      <c r="I130" s="36"/>
    </row>
    <row r="131" spans="1:9" ht="15">
      <c r="A131" s="115"/>
      <c r="B131" s="112"/>
      <c r="C131" s="112"/>
      <c r="D131" s="115"/>
      <c r="E131" s="36"/>
      <c r="F131" s="36"/>
      <c r="G131" s="36"/>
      <c r="H131" s="106"/>
      <c r="I131" s="36"/>
    </row>
    <row r="132" spans="1:9" ht="15">
      <c r="A132" s="115"/>
      <c r="B132" s="112"/>
      <c r="C132" s="112"/>
      <c r="D132" s="115"/>
      <c r="E132" s="36"/>
      <c r="F132" s="36"/>
      <c r="G132" s="36"/>
      <c r="H132" s="106"/>
      <c r="I132" s="36"/>
    </row>
    <row r="133" spans="1:9" ht="15">
      <c r="A133" s="115"/>
      <c r="B133" s="112"/>
      <c r="C133" s="112"/>
      <c r="D133" s="115"/>
      <c r="E133" s="36"/>
      <c r="F133" s="36"/>
      <c r="G133" s="36"/>
      <c r="H133" s="106"/>
      <c r="I133" s="36"/>
    </row>
    <row r="134" spans="1:9" ht="15">
      <c r="A134" s="115"/>
      <c r="B134" s="112"/>
      <c r="C134" s="112"/>
      <c r="D134" s="115"/>
      <c r="E134" s="36"/>
      <c r="F134" s="36"/>
      <c r="G134" s="36"/>
      <c r="H134" s="106"/>
      <c r="I134" s="36"/>
    </row>
    <row r="135" spans="1:9" ht="15">
      <c r="A135" s="115"/>
      <c r="B135" s="112"/>
      <c r="C135" s="112"/>
      <c r="D135" s="115"/>
      <c r="E135" s="36"/>
      <c r="F135" s="36"/>
      <c r="G135" s="36"/>
      <c r="H135" s="106"/>
      <c r="I135" s="36"/>
    </row>
    <row r="136" spans="1:9" ht="15">
      <c r="A136" s="115"/>
      <c r="B136" s="112"/>
      <c r="C136" s="112"/>
      <c r="D136" s="115"/>
      <c r="E136" s="36"/>
      <c r="F136" s="36"/>
      <c r="G136" s="36"/>
      <c r="H136" s="106"/>
      <c r="I136" s="36"/>
    </row>
    <row r="137" spans="1:9" ht="15">
      <c r="A137" s="115"/>
      <c r="B137" s="112"/>
      <c r="C137" s="112"/>
      <c r="D137" s="115"/>
      <c r="E137" s="36"/>
      <c r="F137" s="36"/>
      <c r="G137" s="36"/>
      <c r="H137" s="106"/>
      <c r="I137" s="36"/>
    </row>
    <row r="138" spans="1:9" ht="15">
      <c r="A138" s="115"/>
      <c r="B138" s="112"/>
      <c r="C138" s="112"/>
      <c r="D138" s="115"/>
      <c r="E138" s="36"/>
      <c r="F138" s="36"/>
      <c r="G138" s="36"/>
      <c r="H138" s="106"/>
      <c r="I138" s="36"/>
    </row>
    <row r="139" spans="1:9" ht="15">
      <c r="A139" s="115"/>
      <c r="B139" s="112"/>
      <c r="C139" s="112"/>
      <c r="D139" s="115"/>
      <c r="E139" s="36"/>
      <c r="F139" s="36"/>
      <c r="G139" s="36"/>
      <c r="H139" s="106"/>
      <c r="I139" s="36"/>
    </row>
    <row r="140" spans="1:9" ht="15">
      <c r="A140" s="115"/>
      <c r="B140" s="112"/>
      <c r="C140" s="112"/>
      <c r="D140" s="115"/>
      <c r="E140" s="36"/>
      <c r="F140" s="36"/>
      <c r="G140" s="36"/>
      <c r="H140" s="106"/>
      <c r="I140" s="36"/>
    </row>
    <row r="141" spans="1:9" ht="15">
      <c r="A141" s="115"/>
      <c r="B141" s="112"/>
      <c r="C141" s="112"/>
      <c r="D141" s="115"/>
      <c r="E141" s="36"/>
      <c r="F141" s="36"/>
      <c r="G141" s="36"/>
      <c r="H141" s="106"/>
      <c r="I141" s="36"/>
    </row>
    <row r="142" spans="1:9" ht="15">
      <c r="A142" s="115"/>
      <c r="B142" s="112"/>
      <c r="C142" s="112"/>
      <c r="D142" s="115"/>
      <c r="E142" s="36"/>
      <c r="F142" s="36"/>
      <c r="G142" s="36"/>
      <c r="H142" s="106"/>
      <c r="I142" s="36"/>
    </row>
    <row r="143" spans="1:9" ht="15">
      <c r="A143" s="115"/>
      <c r="B143" s="112"/>
      <c r="C143" s="112"/>
      <c r="D143" s="115"/>
      <c r="E143" s="36"/>
      <c r="F143" s="36"/>
      <c r="G143" s="36"/>
      <c r="H143" s="106"/>
      <c r="I143" s="36"/>
    </row>
    <row r="144" spans="1:9" ht="15">
      <c r="A144" s="115"/>
      <c r="B144" s="112"/>
      <c r="C144" s="112"/>
      <c r="D144" s="115"/>
      <c r="E144" s="36"/>
      <c r="F144" s="36"/>
      <c r="G144" s="36"/>
      <c r="H144" s="106"/>
      <c r="I144" s="36"/>
    </row>
    <row r="145" spans="1:9" ht="15">
      <c r="A145" s="115"/>
      <c r="B145" s="112"/>
      <c r="C145" s="112"/>
      <c r="D145" s="115"/>
      <c r="E145" s="36"/>
      <c r="F145" s="36"/>
      <c r="G145" s="36"/>
      <c r="H145" s="106"/>
      <c r="I145" s="36"/>
    </row>
    <row r="146" spans="1:9" ht="15">
      <c r="A146" s="115"/>
      <c r="B146" s="112"/>
      <c r="C146" s="112"/>
      <c r="D146" s="115"/>
      <c r="E146" s="36"/>
      <c r="F146" s="36"/>
      <c r="G146" s="36"/>
      <c r="H146" s="106"/>
      <c r="I146" s="36"/>
    </row>
    <row r="147" spans="1:9" ht="15">
      <c r="A147" s="115"/>
      <c r="B147" s="112"/>
      <c r="C147" s="112"/>
      <c r="D147" s="115"/>
      <c r="E147" s="36"/>
      <c r="F147" s="36"/>
      <c r="G147" s="36"/>
      <c r="H147" s="106"/>
      <c r="I147" s="36"/>
    </row>
    <row r="148" spans="1:9" ht="15">
      <c r="A148" s="115"/>
      <c r="B148" s="112"/>
      <c r="C148" s="112"/>
      <c r="D148" s="115"/>
      <c r="E148" s="36"/>
      <c r="F148" s="36"/>
      <c r="G148" s="36"/>
      <c r="H148" s="106"/>
      <c r="I148" s="36"/>
    </row>
    <row r="149" spans="1:9" ht="15">
      <c r="A149" s="115"/>
      <c r="B149" s="112"/>
      <c r="C149" s="112"/>
      <c r="D149" s="115"/>
      <c r="E149" s="36"/>
      <c r="F149" s="36"/>
      <c r="G149" s="36"/>
      <c r="H149" s="106"/>
      <c r="I149" s="36"/>
    </row>
    <row r="150" spans="1:9" ht="15">
      <c r="A150" s="115"/>
      <c r="B150" s="112"/>
      <c r="C150" s="112"/>
      <c r="D150" s="115"/>
      <c r="E150" s="36"/>
      <c r="F150" s="36"/>
      <c r="G150" s="36"/>
      <c r="H150" s="106"/>
      <c r="I150" s="36"/>
    </row>
    <row r="151" spans="1:9" ht="15">
      <c r="A151" s="115"/>
      <c r="B151" s="112"/>
      <c r="C151" s="112"/>
      <c r="D151" s="115"/>
      <c r="E151" s="36"/>
      <c r="F151" s="36"/>
      <c r="G151" s="36"/>
      <c r="H151" s="106"/>
      <c r="I151" s="36"/>
    </row>
    <row r="152" spans="1:9" ht="15">
      <c r="A152" s="115"/>
      <c r="B152" s="112"/>
      <c r="C152" s="112"/>
      <c r="D152" s="115"/>
      <c r="E152" s="36"/>
      <c r="F152" s="36"/>
      <c r="G152" s="36"/>
      <c r="H152" s="106"/>
      <c r="I152" s="36"/>
    </row>
    <row r="153" spans="1:9" ht="15">
      <c r="A153" s="115"/>
      <c r="B153" s="112"/>
      <c r="C153" s="112"/>
      <c r="D153" s="115"/>
      <c r="E153" s="36"/>
      <c r="F153" s="36"/>
      <c r="G153" s="36"/>
      <c r="H153" s="106"/>
      <c r="I153" s="36"/>
    </row>
    <row r="154" spans="1:9" ht="15">
      <c r="A154" s="115"/>
      <c r="B154" s="112"/>
      <c r="C154" s="112"/>
      <c r="D154" s="115"/>
      <c r="E154" s="36"/>
      <c r="F154" s="36"/>
      <c r="G154" s="36"/>
      <c r="H154" s="106"/>
      <c r="I154" s="36"/>
    </row>
    <row r="155" spans="1:9" ht="15">
      <c r="A155" s="115"/>
      <c r="B155" s="112"/>
      <c r="C155" s="112"/>
      <c r="D155" s="115"/>
      <c r="E155" s="36"/>
      <c r="F155" s="36"/>
      <c r="G155" s="36"/>
      <c r="H155" s="106"/>
      <c r="I155" s="36"/>
    </row>
    <row r="156" spans="1:9" ht="15">
      <c r="A156" s="115"/>
      <c r="B156" s="112"/>
      <c r="C156" s="112"/>
      <c r="D156" s="115"/>
      <c r="E156" s="36"/>
      <c r="F156" s="36"/>
      <c r="G156" s="36"/>
      <c r="H156" s="106"/>
      <c r="I156" s="36"/>
    </row>
    <row r="157" spans="1:9" ht="15">
      <c r="A157" s="115"/>
      <c r="B157" s="112"/>
      <c r="C157" s="112"/>
      <c r="D157" s="115"/>
      <c r="E157" s="36"/>
      <c r="F157" s="36"/>
      <c r="G157" s="36"/>
      <c r="H157" s="106"/>
      <c r="I157" s="36"/>
    </row>
    <row r="158" spans="1:9" ht="15">
      <c r="A158" s="115"/>
      <c r="B158" s="112"/>
      <c r="C158" s="112"/>
      <c r="D158" s="115"/>
      <c r="E158" s="36"/>
      <c r="F158" s="36"/>
      <c r="G158" s="36"/>
      <c r="H158" s="106"/>
      <c r="I158" s="36"/>
    </row>
    <row r="159" spans="1:9" ht="15">
      <c r="A159" s="115"/>
      <c r="B159" s="112"/>
      <c r="C159" s="112"/>
      <c r="D159" s="115"/>
      <c r="E159" s="36"/>
      <c r="F159" s="36"/>
      <c r="G159" s="36"/>
      <c r="H159" s="106"/>
      <c r="I159" s="36"/>
    </row>
    <row r="160" spans="1:9" ht="15">
      <c r="A160" s="115"/>
      <c r="B160" s="112"/>
      <c r="C160" s="112"/>
      <c r="D160" s="115"/>
      <c r="E160" s="36"/>
      <c r="F160" s="36"/>
      <c r="G160" s="36"/>
      <c r="H160" s="106"/>
      <c r="I160" s="36"/>
    </row>
    <row r="161" spans="1:9" ht="15">
      <c r="A161" s="115"/>
      <c r="B161" s="111"/>
      <c r="C161" s="115"/>
      <c r="D161" s="115"/>
      <c r="E161" s="36"/>
      <c r="F161" s="36"/>
      <c r="G161" s="36"/>
      <c r="H161" s="106"/>
      <c r="I161" s="36"/>
    </row>
    <row r="162" spans="1:9" ht="15">
      <c r="A162" s="115"/>
      <c r="B162" s="112"/>
      <c r="C162" s="112"/>
      <c r="D162" s="115"/>
      <c r="E162" s="36"/>
      <c r="F162" s="36"/>
      <c r="G162" s="36"/>
      <c r="H162" s="106"/>
      <c r="I162" s="36"/>
    </row>
    <row r="163" spans="1:9" ht="15">
      <c r="A163" s="115"/>
      <c r="B163" s="112"/>
      <c r="C163" s="112"/>
      <c r="D163" s="115"/>
      <c r="E163" s="36"/>
      <c r="F163" s="36"/>
      <c r="G163" s="36"/>
      <c r="H163" s="106"/>
      <c r="I163" s="36"/>
    </row>
    <row r="164" spans="1:9" ht="15">
      <c r="A164" s="115"/>
      <c r="B164" s="112"/>
      <c r="C164" s="112"/>
      <c r="D164" s="115"/>
      <c r="E164" s="36"/>
      <c r="F164" s="36"/>
      <c r="G164" s="36"/>
      <c r="H164" s="106"/>
      <c r="I164" s="36"/>
    </row>
    <row r="165" spans="1:9" ht="15">
      <c r="A165" s="115"/>
      <c r="B165" s="112"/>
      <c r="C165" s="112"/>
      <c r="D165" s="115"/>
      <c r="E165" s="36"/>
      <c r="F165" s="36"/>
      <c r="G165" s="36"/>
      <c r="H165" s="106"/>
      <c r="I165" s="36"/>
    </row>
    <row r="166" spans="1:9" ht="15">
      <c r="A166" s="115"/>
      <c r="B166" s="112"/>
      <c r="C166" s="112"/>
      <c r="D166" s="115"/>
      <c r="E166" s="36"/>
      <c r="F166" s="36"/>
      <c r="G166" s="36"/>
      <c r="H166" s="106"/>
      <c r="I166" s="36"/>
    </row>
    <row r="167" spans="1:9" ht="15">
      <c r="A167" s="115"/>
      <c r="B167" s="112"/>
      <c r="C167" s="112"/>
      <c r="D167" s="115"/>
      <c r="E167" s="36"/>
      <c r="F167" s="36"/>
      <c r="G167" s="36"/>
      <c r="H167" s="106"/>
      <c r="I167" s="36"/>
    </row>
    <row r="168" spans="1:9" ht="15">
      <c r="A168" s="115"/>
      <c r="B168" s="112"/>
      <c r="C168" s="112"/>
      <c r="D168" s="115"/>
      <c r="E168" s="36"/>
      <c r="F168" s="36"/>
      <c r="G168" s="36"/>
      <c r="H168" s="106"/>
      <c r="I168" s="36"/>
    </row>
    <row r="169" spans="1:9" ht="15">
      <c r="A169" s="115"/>
      <c r="B169" s="112"/>
      <c r="C169" s="112"/>
      <c r="D169" s="115"/>
      <c r="E169" s="36"/>
      <c r="F169" s="36"/>
      <c r="G169" s="36"/>
      <c r="H169" s="106"/>
      <c r="I169" s="36"/>
    </row>
    <row r="170" spans="1:9" ht="15">
      <c r="A170" s="115"/>
      <c r="B170" s="112"/>
      <c r="C170" s="112"/>
      <c r="D170" s="115"/>
      <c r="E170" s="36"/>
      <c r="F170" s="36"/>
      <c r="G170" s="36"/>
      <c r="H170" s="106"/>
      <c r="I170" s="36"/>
    </row>
    <row r="171" spans="1:9" ht="15">
      <c r="A171" s="115"/>
      <c r="B171" s="112"/>
      <c r="C171" s="112"/>
      <c r="D171" s="115"/>
      <c r="E171" s="36"/>
      <c r="F171" s="36"/>
      <c r="G171" s="36"/>
      <c r="H171" s="106"/>
      <c r="I171" s="36"/>
    </row>
    <row r="172" spans="1:9" ht="15">
      <c r="A172" s="115"/>
      <c r="B172" s="112"/>
      <c r="C172" s="112"/>
      <c r="D172" s="115"/>
      <c r="E172" s="36"/>
      <c r="F172" s="36"/>
      <c r="G172" s="36"/>
      <c r="H172" s="106"/>
      <c r="I172" s="36"/>
    </row>
    <row r="173" spans="1:9" ht="15">
      <c r="A173" s="115"/>
      <c r="B173" s="112"/>
      <c r="C173" s="112"/>
      <c r="D173" s="115"/>
      <c r="E173" s="36"/>
      <c r="F173" s="36"/>
      <c r="G173" s="36"/>
      <c r="H173" s="106"/>
      <c r="I173" s="36"/>
    </row>
    <row r="174" spans="1:9" ht="15">
      <c r="A174" s="115"/>
      <c r="B174" s="112"/>
      <c r="C174" s="112"/>
      <c r="D174" s="115"/>
      <c r="E174" s="36"/>
      <c r="F174" s="36"/>
      <c r="G174" s="36"/>
      <c r="H174" s="106"/>
      <c r="I174" s="36"/>
    </row>
    <row r="175" spans="1:9" ht="15">
      <c r="A175" s="115"/>
      <c r="B175" s="112"/>
      <c r="C175" s="112"/>
      <c r="D175" s="115"/>
      <c r="E175" s="36"/>
      <c r="F175" s="36"/>
      <c r="G175" s="36"/>
      <c r="H175" s="106"/>
      <c r="I175" s="36"/>
    </row>
    <row r="176" spans="1:9" ht="15">
      <c r="A176" s="115"/>
      <c r="B176" s="112"/>
      <c r="C176" s="112"/>
      <c r="D176" s="115"/>
      <c r="E176" s="36"/>
      <c r="F176" s="36"/>
      <c r="G176" s="36"/>
      <c r="H176" s="106"/>
      <c r="I176" s="36"/>
    </row>
    <row r="177" spans="1:9" ht="15">
      <c r="A177" s="115"/>
      <c r="B177" s="112"/>
      <c r="C177" s="112"/>
      <c r="D177" s="115"/>
      <c r="E177" s="36"/>
      <c r="F177" s="36"/>
      <c r="G177" s="36"/>
      <c r="H177" s="106"/>
      <c r="I177" s="36"/>
    </row>
    <row r="178" spans="1:9" ht="15">
      <c r="A178" s="115"/>
      <c r="B178" s="112"/>
      <c r="C178" s="112"/>
      <c r="D178" s="115"/>
      <c r="E178" s="36"/>
      <c r="F178" s="36"/>
      <c r="G178" s="36"/>
      <c r="H178" s="106"/>
      <c r="I178" s="36"/>
    </row>
    <row r="179" spans="1:9" ht="15">
      <c r="A179" s="115"/>
      <c r="B179" s="112"/>
      <c r="C179" s="112"/>
      <c r="D179" s="115"/>
      <c r="E179" s="36"/>
      <c r="F179" s="36"/>
      <c r="G179" s="36"/>
      <c r="H179" s="106"/>
      <c r="I179" s="36"/>
    </row>
    <row r="180" spans="1:9" ht="15">
      <c r="A180" s="115"/>
      <c r="B180" s="112"/>
      <c r="C180" s="112"/>
      <c r="D180" s="115"/>
      <c r="E180" s="36"/>
      <c r="F180" s="36"/>
      <c r="G180" s="36"/>
      <c r="H180" s="106"/>
      <c r="I180" s="36"/>
    </row>
    <row r="181" spans="1:9" ht="15">
      <c r="A181" s="115"/>
      <c r="B181" s="112"/>
      <c r="C181" s="112"/>
      <c r="D181" s="115"/>
      <c r="E181" s="36"/>
      <c r="F181" s="36"/>
      <c r="G181" s="36"/>
      <c r="H181" s="106"/>
      <c r="I181" s="36"/>
    </row>
    <row r="182" spans="1:9" ht="15">
      <c r="A182" s="115"/>
      <c r="B182" s="112"/>
      <c r="C182" s="112"/>
      <c r="D182" s="115"/>
      <c r="E182" s="36"/>
      <c r="F182" s="36"/>
      <c r="G182" s="36"/>
      <c r="H182" s="106"/>
      <c r="I182" s="36"/>
    </row>
    <row r="183" spans="1:9" ht="15">
      <c r="A183" s="115"/>
      <c r="B183" s="112"/>
      <c r="C183" s="112"/>
      <c r="D183" s="115"/>
      <c r="E183" s="36"/>
      <c r="F183" s="36"/>
      <c r="G183" s="36"/>
      <c r="H183" s="106"/>
      <c r="I183" s="36"/>
    </row>
    <row r="184" spans="1:9" ht="15">
      <c r="A184" s="115"/>
      <c r="B184" s="112"/>
      <c r="C184" s="112"/>
      <c r="D184" s="115"/>
      <c r="E184" s="36"/>
      <c r="F184" s="36"/>
      <c r="G184" s="36"/>
      <c r="H184" s="106"/>
      <c r="I184" s="36"/>
    </row>
    <row r="185" spans="1:9" ht="15">
      <c r="A185" s="115"/>
      <c r="B185" s="112"/>
      <c r="C185" s="112"/>
      <c r="D185" s="115"/>
      <c r="E185" s="36"/>
      <c r="F185" s="36"/>
      <c r="G185" s="36"/>
      <c r="H185" s="106"/>
      <c r="I185" s="36"/>
    </row>
    <row r="186" spans="1:9" ht="15">
      <c r="A186" s="115"/>
      <c r="B186" s="112"/>
      <c r="C186" s="112"/>
      <c r="D186" s="115"/>
      <c r="E186" s="36"/>
      <c r="F186" s="36"/>
      <c r="G186" s="36"/>
      <c r="H186" s="106"/>
      <c r="I186" s="36"/>
    </row>
    <row r="187" spans="1:9" ht="15">
      <c r="A187" s="115"/>
      <c r="B187" s="114"/>
      <c r="C187" s="115"/>
      <c r="D187" s="115"/>
      <c r="E187" s="36"/>
      <c r="F187" s="36"/>
      <c r="G187" s="36"/>
      <c r="H187" s="106"/>
      <c r="I187" s="36"/>
    </row>
    <row r="188" spans="1:9" ht="15">
      <c r="A188" s="115"/>
      <c r="B188" s="113"/>
      <c r="C188" s="112"/>
      <c r="D188" s="115"/>
      <c r="E188" s="36"/>
      <c r="F188" s="36"/>
      <c r="G188" s="36"/>
      <c r="H188" s="106"/>
      <c r="I188" s="36"/>
    </row>
    <row r="189" spans="1:9" ht="15">
      <c r="A189" s="115"/>
      <c r="B189" s="112"/>
      <c r="C189" s="112"/>
      <c r="D189" s="115"/>
      <c r="E189" s="36"/>
      <c r="F189" s="36"/>
      <c r="G189" s="36"/>
      <c r="H189" s="106"/>
      <c r="I189" s="36"/>
    </row>
    <row r="190" spans="1:9" ht="15">
      <c r="A190" s="115"/>
      <c r="B190" s="112"/>
      <c r="C190" s="112"/>
      <c r="D190" s="115"/>
      <c r="E190" s="36"/>
      <c r="F190" s="36"/>
      <c r="G190" s="36"/>
      <c r="H190" s="106"/>
      <c r="I190" s="36"/>
    </row>
    <row r="191" spans="1:9" ht="15">
      <c r="A191" s="115"/>
      <c r="B191" s="112"/>
      <c r="C191" s="112"/>
      <c r="D191" s="115"/>
      <c r="E191" s="36"/>
      <c r="F191" s="36"/>
      <c r="G191" s="36"/>
      <c r="H191" s="106"/>
      <c r="I191" s="36"/>
    </row>
    <row r="192" spans="1:9" ht="15">
      <c r="A192" s="115"/>
      <c r="B192" s="112"/>
      <c r="C192" s="112"/>
      <c r="D192" s="115"/>
      <c r="E192" s="36"/>
      <c r="F192" s="36"/>
      <c r="G192" s="36"/>
      <c r="H192" s="106"/>
      <c r="I192" s="36"/>
    </row>
    <row r="193" spans="1:9" ht="15">
      <c r="A193" s="115"/>
      <c r="B193" s="112"/>
      <c r="C193" s="112"/>
      <c r="D193" s="115"/>
      <c r="E193" s="36"/>
      <c r="F193" s="36"/>
      <c r="G193" s="36"/>
      <c r="H193" s="106"/>
      <c r="I193" s="36"/>
    </row>
    <row r="194" spans="1:9" ht="15">
      <c r="A194" s="115"/>
      <c r="B194" s="112"/>
      <c r="C194" s="112"/>
      <c r="D194" s="115"/>
      <c r="E194" s="36"/>
      <c r="F194" s="36"/>
      <c r="G194" s="36"/>
      <c r="H194" s="106"/>
      <c r="I194" s="36"/>
    </row>
    <row r="195" spans="1:9" ht="15">
      <c r="A195" s="115"/>
      <c r="B195" s="112"/>
      <c r="C195" s="112"/>
      <c r="D195" s="115"/>
      <c r="E195" s="36"/>
      <c r="F195" s="36"/>
      <c r="G195" s="36"/>
      <c r="H195" s="106"/>
      <c r="I195" s="36"/>
    </row>
    <row r="196" spans="1:9" ht="15">
      <c r="A196" s="115"/>
      <c r="B196" s="114"/>
      <c r="C196" s="115"/>
      <c r="D196" s="115"/>
      <c r="E196" s="36"/>
      <c r="F196" s="36"/>
      <c r="G196" s="36"/>
      <c r="H196" s="106"/>
      <c r="I196" s="36"/>
    </row>
    <row r="197" spans="1:9" ht="15">
      <c r="A197" s="115"/>
      <c r="B197" s="112"/>
      <c r="C197" s="112"/>
      <c r="D197" s="115"/>
      <c r="E197" s="36"/>
      <c r="F197" s="36"/>
      <c r="G197" s="36"/>
      <c r="H197" s="106"/>
      <c r="I197" s="36"/>
    </row>
    <row r="198" spans="1:9" ht="15">
      <c r="A198" s="115"/>
      <c r="B198" s="112"/>
      <c r="C198" s="112"/>
      <c r="D198" s="115"/>
      <c r="E198" s="36"/>
      <c r="F198" s="36"/>
      <c r="G198" s="36"/>
      <c r="H198" s="106"/>
      <c r="I198" s="36"/>
    </row>
    <row r="199" spans="1:9" ht="15">
      <c r="A199" s="115"/>
      <c r="B199" s="112"/>
      <c r="C199" s="112"/>
      <c r="D199" s="115"/>
      <c r="E199" s="36"/>
      <c r="F199" s="36"/>
      <c r="G199" s="36"/>
      <c r="H199" s="106"/>
      <c r="I199" s="36"/>
    </row>
    <row r="200" spans="1:9" ht="15">
      <c r="A200" s="115"/>
      <c r="B200" s="112"/>
      <c r="C200" s="112"/>
      <c r="D200" s="115"/>
      <c r="E200" s="36"/>
      <c r="F200" s="36"/>
      <c r="G200" s="36"/>
      <c r="H200" s="106"/>
      <c r="I200" s="36"/>
    </row>
    <row r="201" spans="1:9" ht="15">
      <c r="A201" s="115"/>
      <c r="B201" s="112"/>
      <c r="C201" s="112"/>
      <c r="D201" s="115"/>
      <c r="E201" s="36"/>
      <c r="F201" s="36"/>
      <c r="G201" s="36"/>
      <c r="H201" s="106"/>
      <c r="I201" s="36"/>
    </row>
    <row r="202" spans="1:9" ht="15">
      <c r="A202" s="115"/>
      <c r="B202" s="112"/>
      <c r="C202" s="112"/>
      <c r="D202" s="115"/>
      <c r="E202" s="36"/>
      <c r="F202" s="36"/>
      <c r="G202" s="36"/>
      <c r="H202" s="106"/>
      <c r="I202" s="36"/>
    </row>
    <row r="203" spans="1:9" ht="15">
      <c r="A203" s="115"/>
      <c r="B203" s="112"/>
      <c r="C203" s="112"/>
      <c r="D203" s="115"/>
      <c r="E203" s="36"/>
      <c r="F203" s="36"/>
      <c r="G203" s="36"/>
      <c r="H203" s="106"/>
      <c r="I203" s="36"/>
    </row>
    <row r="204" spans="1:9" ht="15">
      <c r="A204" s="115"/>
      <c r="B204" s="112"/>
      <c r="C204" s="112"/>
      <c r="D204" s="115"/>
      <c r="E204" s="36"/>
      <c r="F204" s="36"/>
      <c r="G204" s="36"/>
      <c r="H204" s="106"/>
      <c r="I204" s="36"/>
    </row>
    <row r="205" spans="1:9" ht="15">
      <c r="A205" s="115"/>
      <c r="B205" s="112"/>
      <c r="C205" s="112"/>
      <c r="D205" s="115"/>
      <c r="E205" s="36"/>
      <c r="F205" s="36"/>
      <c r="G205" s="36"/>
      <c r="H205" s="106"/>
      <c r="I205" s="36"/>
    </row>
    <row r="206" spans="1:9" ht="15">
      <c r="A206" s="115"/>
      <c r="B206" s="112"/>
      <c r="C206" s="112"/>
      <c r="D206" s="115"/>
      <c r="E206" s="36"/>
      <c r="F206" s="36"/>
      <c r="G206" s="36"/>
      <c r="H206" s="106"/>
      <c r="I206" s="36"/>
    </row>
    <row r="207" spans="1:9" ht="15">
      <c r="A207" s="115"/>
      <c r="B207" s="114"/>
      <c r="C207" s="115"/>
      <c r="D207" s="115"/>
      <c r="E207" s="36"/>
      <c r="F207" s="36"/>
      <c r="G207" s="36"/>
      <c r="H207" s="106"/>
      <c r="I207" s="36"/>
    </row>
    <row r="208" spans="1:9" ht="15">
      <c r="A208" s="115"/>
      <c r="B208" s="113"/>
      <c r="C208" s="112"/>
      <c r="D208" s="115"/>
      <c r="E208" s="36"/>
      <c r="F208" s="36"/>
      <c r="G208" s="36"/>
      <c r="H208" s="106"/>
      <c r="I208" s="36"/>
    </row>
    <row r="209" spans="1:9" ht="15">
      <c r="A209" s="115"/>
      <c r="B209" s="113"/>
      <c r="C209" s="112"/>
      <c r="D209" s="115"/>
      <c r="E209" s="36"/>
      <c r="F209" s="36"/>
      <c r="G209" s="36"/>
      <c r="H209" s="106"/>
      <c r="I209" s="36"/>
    </row>
    <row r="210" spans="1:9" ht="15">
      <c r="A210" s="115"/>
      <c r="B210" s="113"/>
      <c r="C210" s="112"/>
      <c r="D210" s="115"/>
      <c r="E210" s="36"/>
      <c r="F210" s="36"/>
      <c r="G210" s="36"/>
      <c r="H210" s="106"/>
      <c r="I210" s="36"/>
    </row>
    <row r="211" spans="1:9" ht="15">
      <c r="A211" s="115"/>
      <c r="B211" s="113"/>
      <c r="C211" s="112"/>
      <c r="D211" s="115"/>
      <c r="E211" s="36"/>
      <c r="F211" s="36"/>
      <c r="G211" s="36"/>
      <c r="H211" s="106"/>
      <c r="I211" s="36"/>
    </row>
    <row r="212" spans="1:9" ht="15">
      <c r="A212" s="115"/>
      <c r="B212" s="113"/>
      <c r="C212" s="112"/>
      <c r="D212" s="115"/>
      <c r="E212" s="36"/>
      <c r="F212" s="36"/>
      <c r="G212" s="36"/>
      <c r="H212" s="106"/>
      <c r="I212" s="36"/>
    </row>
    <row r="213" spans="1:9" ht="15">
      <c r="A213" s="115"/>
      <c r="B213" s="113"/>
      <c r="C213" s="112"/>
      <c r="D213" s="115"/>
      <c r="E213" s="36"/>
      <c r="F213" s="36"/>
      <c r="G213" s="36"/>
      <c r="H213" s="106"/>
      <c r="I213" s="36"/>
    </row>
    <row r="214" spans="1:9" ht="15">
      <c r="A214" s="115"/>
      <c r="B214" s="111"/>
      <c r="C214" s="115"/>
      <c r="D214" s="115"/>
      <c r="E214" s="36"/>
      <c r="F214" s="36"/>
      <c r="G214" s="36"/>
      <c r="H214" s="106"/>
      <c r="I214" s="36"/>
    </row>
    <row r="215" spans="1:9" ht="15">
      <c r="A215" s="115"/>
      <c r="B215" s="112"/>
      <c r="C215" s="112"/>
      <c r="D215" s="115"/>
      <c r="E215" s="36"/>
      <c r="F215" s="36"/>
      <c r="G215" s="36"/>
      <c r="H215" s="106"/>
      <c r="I215" s="36"/>
    </row>
    <row r="216" spans="1:9" ht="15">
      <c r="A216" s="115"/>
      <c r="B216" s="112"/>
      <c r="C216" s="112"/>
      <c r="D216" s="115"/>
      <c r="E216" s="36"/>
      <c r="F216" s="36"/>
      <c r="G216" s="36"/>
      <c r="H216" s="106"/>
      <c r="I216" s="36"/>
    </row>
    <row r="217" spans="1:9" ht="15">
      <c r="A217" s="115"/>
      <c r="B217" s="112"/>
      <c r="C217" s="112"/>
      <c r="D217" s="115"/>
      <c r="E217" s="36"/>
      <c r="F217" s="36"/>
      <c r="G217" s="36"/>
      <c r="H217" s="106"/>
      <c r="I217" s="36"/>
    </row>
    <row r="218" spans="1:9" ht="15">
      <c r="A218" s="115"/>
      <c r="B218" s="112"/>
      <c r="C218" s="112"/>
      <c r="D218" s="115"/>
      <c r="E218" s="36"/>
      <c r="F218" s="36"/>
      <c r="G218" s="36"/>
      <c r="H218" s="106"/>
      <c r="I218" s="36"/>
    </row>
    <row r="219" spans="1:9" ht="15">
      <c r="A219" s="115"/>
      <c r="B219" s="112"/>
      <c r="C219" s="112"/>
      <c r="D219" s="115"/>
      <c r="E219" s="36"/>
      <c r="F219" s="36"/>
      <c r="G219" s="36"/>
      <c r="H219" s="106"/>
      <c r="I219" s="36"/>
    </row>
    <row r="220" spans="1:9" ht="15">
      <c r="A220" s="115"/>
      <c r="B220" s="112"/>
      <c r="C220" s="112"/>
      <c r="D220" s="115"/>
      <c r="E220" s="36"/>
      <c r="F220" s="36"/>
      <c r="G220" s="36"/>
      <c r="H220" s="106"/>
      <c r="I220" s="36"/>
    </row>
    <row r="221" spans="1:9" ht="15">
      <c r="A221" s="115"/>
      <c r="B221" s="112"/>
      <c r="C221" s="112"/>
      <c r="D221" s="115"/>
      <c r="E221" s="36"/>
      <c r="F221" s="36"/>
      <c r="G221" s="36"/>
      <c r="H221" s="106"/>
      <c r="I221" s="36"/>
    </row>
    <row r="222" spans="1:9" ht="15">
      <c r="A222" s="115"/>
      <c r="B222" s="112"/>
      <c r="C222" s="112"/>
      <c r="D222" s="115"/>
      <c r="E222" s="36"/>
      <c r="F222" s="36"/>
      <c r="G222" s="36"/>
      <c r="H222" s="106"/>
      <c r="I222" s="36"/>
    </row>
    <row r="223" spans="1:9" ht="15">
      <c r="A223" s="115"/>
      <c r="B223" s="112"/>
      <c r="C223" s="112"/>
      <c r="D223" s="115"/>
      <c r="E223" s="36"/>
      <c r="F223" s="36"/>
      <c r="G223" s="36"/>
      <c r="H223" s="106"/>
      <c r="I223" s="36"/>
    </row>
    <row r="224" spans="1:9" ht="15">
      <c r="A224" s="115"/>
      <c r="B224" s="112"/>
      <c r="C224" s="112"/>
      <c r="D224" s="115"/>
      <c r="E224" s="36"/>
      <c r="F224" s="36"/>
      <c r="G224" s="36"/>
      <c r="H224" s="106"/>
      <c r="I224" s="36"/>
    </row>
    <row r="225" spans="1:9" ht="15">
      <c r="A225" s="115"/>
      <c r="B225" s="112"/>
      <c r="C225" s="112"/>
      <c r="D225" s="115"/>
      <c r="E225" s="36"/>
      <c r="F225" s="36"/>
      <c r="G225" s="36"/>
      <c r="H225" s="106"/>
      <c r="I225" s="36"/>
    </row>
    <row r="226" spans="1:9" ht="15">
      <c r="A226" s="115"/>
      <c r="B226" s="112"/>
      <c r="C226" s="112"/>
      <c r="D226" s="115"/>
      <c r="E226" s="36"/>
      <c r="F226" s="36"/>
      <c r="G226" s="36"/>
      <c r="H226" s="106"/>
      <c r="I226" s="36"/>
    </row>
    <row r="227" spans="1:9" ht="15">
      <c r="A227" s="115"/>
      <c r="B227" s="112"/>
      <c r="C227" s="112"/>
      <c r="D227" s="115"/>
      <c r="E227" s="36"/>
      <c r="F227" s="36"/>
      <c r="G227" s="36"/>
      <c r="H227" s="106"/>
      <c r="I227" s="36"/>
    </row>
    <row r="228" spans="1:9" ht="15">
      <c r="A228" s="115"/>
      <c r="B228" s="112"/>
      <c r="C228" s="112"/>
      <c r="D228" s="115"/>
      <c r="E228" s="36"/>
      <c r="F228" s="36"/>
      <c r="G228" s="36"/>
      <c r="H228" s="106"/>
      <c r="I228" s="36"/>
    </row>
    <row r="229" spans="1:9" ht="15">
      <c r="A229" s="115"/>
      <c r="B229" s="111"/>
      <c r="C229" s="115"/>
      <c r="D229" s="115"/>
      <c r="E229" s="36"/>
      <c r="F229" s="36"/>
      <c r="G229" s="36"/>
      <c r="H229" s="106"/>
      <c r="I229" s="36"/>
    </row>
    <row r="230" spans="1:9" ht="15">
      <c r="A230" s="115"/>
      <c r="B230" s="112"/>
      <c r="C230" s="112"/>
      <c r="D230" s="115"/>
      <c r="E230" s="36"/>
      <c r="F230" s="36"/>
      <c r="G230" s="36"/>
      <c r="H230" s="106"/>
      <c r="I230" s="36"/>
    </row>
    <row r="231" spans="1:9" ht="15">
      <c r="A231" s="115"/>
      <c r="B231" s="112"/>
      <c r="C231" s="112"/>
      <c r="D231" s="115"/>
      <c r="E231" s="36"/>
      <c r="F231" s="36"/>
      <c r="G231" s="36"/>
      <c r="H231" s="106"/>
      <c r="I231" s="36"/>
    </row>
    <row r="232" spans="1:9" ht="15">
      <c r="A232" s="115"/>
      <c r="B232" s="112"/>
      <c r="C232" s="112"/>
      <c r="D232" s="115"/>
      <c r="E232" s="36"/>
      <c r="F232" s="36"/>
      <c r="G232" s="36"/>
      <c r="H232" s="106"/>
      <c r="I232" s="36"/>
    </row>
    <row r="233" spans="1:9" ht="15">
      <c r="A233" s="115"/>
      <c r="B233" s="112"/>
      <c r="C233" s="112"/>
      <c r="D233" s="115"/>
      <c r="E233" s="36"/>
      <c r="F233" s="36"/>
      <c r="G233" s="36"/>
      <c r="H233" s="106"/>
      <c r="I233" s="36"/>
    </row>
    <row r="234" spans="1:9" ht="15">
      <c r="A234" s="115"/>
      <c r="B234" s="112"/>
      <c r="C234" s="112"/>
      <c r="D234" s="115"/>
      <c r="E234" s="36"/>
      <c r="F234" s="36"/>
      <c r="G234" s="36"/>
      <c r="H234" s="106"/>
      <c r="I234" s="36"/>
    </row>
    <row r="235" spans="1:9" ht="15">
      <c r="A235" s="115"/>
      <c r="B235" s="111"/>
      <c r="C235" s="115"/>
      <c r="D235" s="115"/>
      <c r="E235" s="36"/>
      <c r="F235" s="36"/>
      <c r="G235" s="36"/>
      <c r="H235" s="106"/>
      <c r="I235" s="36"/>
    </row>
    <row r="236" spans="1:9" ht="15">
      <c r="A236" s="115"/>
      <c r="B236" s="112"/>
      <c r="C236" s="112"/>
      <c r="D236" s="115"/>
      <c r="E236" s="36"/>
      <c r="F236" s="36"/>
      <c r="G236" s="36"/>
      <c r="H236" s="36"/>
      <c r="I236" s="36"/>
    </row>
    <row r="237" spans="1:9" ht="15">
      <c r="A237" s="115"/>
      <c r="B237" s="112"/>
      <c r="C237" s="112"/>
      <c r="D237" s="115"/>
      <c r="E237" s="36"/>
      <c r="F237" s="36"/>
      <c r="G237" s="36"/>
      <c r="H237" s="36"/>
      <c r="I237" s="36"/>
    </row>
    <row r="238" spans="1:9" ht="15">
      <c r="A238" s="115"/>
      <c r="B238" s="112"/>
      <c r="C238" s="112"/>
      <c r="D238" s="115"/>
      <c r="E238" s="36"/>
      <c r="F238" s="36"/>
      <c r="G238" s="36"/>
      <c r="H238" s="36"/>
      <c r="I238" s="36"/>
    </row>
    <row r="239" spans="1:9" ht="15">
      <c r="A239" s="115"/>
      <c r="B239" s="112"/>
      <c r="C239" s="112"/>
      <c r="D239" s="115"/>
      <c r="E239" s="36"/>
      <c r="F239" s="36"/>
      <c r="G239" s="36"/>
      <c r="H239" s="36"/>
      <c r="I239" s="36"/>
    </row>
    <row r="240" spans="1:9" ht="15">
      <c r="A240" s="115"/>
      <c r="B240" s="112"/>
      <c r="C240" s="112"/>
      <c r="D240" s="115"/>
      <c r="E240" s="36"/>
      <c r="F240" s="36"/>
      <c r="G240" s="36"/>
      <c r="H240" s="36"/>
      <c r="I240" s="36"/>
    </row>
    <row r="241" spans="1:9" ht="15">
      <c r="A241" s="115"/>
      <c r="B241" s="112"/>
      <c r="C241" s="112"/>
      <c r="D241" s="115"/>
      <c r="E241" s="36"/>
      <c r="F241" s="36"/>
      <c r="G241" s="36"/>
      <c r="H241" s="36"/>
      <c r="I241" s="36"/>
    </row>
    <row r="242" spans="1:9" ht="15">
      <c r="A242" s="115"/>
      <c r="B242" s="112"/>
      <c r="C242" s="112"/>
      <c r="D242" s="115"/>
      <c r="E242" s="36"/>
      <c r="F242" s="36"/>
      <c r="G242" s="36"/>
      <c r="H242" s="36"/>
      <c r="I242" s="36"/>
    </row>
    <row r="243" spans="1:9" ht="15">
      <c r="A243" s="115"/>
      <c r="B243" s="112"/>
      <c r="C243" s="112"/>
      <c r="D243" s="115"/>
      <c r="E243" s="36"/>
      <c r="F243" s="36"/>
      <c r="G243" s="36"/>
      <c r="H243" s="36"/>
      <c r="I243" s="36"/>
    </row>
    <row r="244" spans="1:9" ht="15">
      <c r="A244" s="115"/>
      <c r="B244" s="112"/>
      <c r="C244" s="112"/>
      <c r="D244" s="115"/>
      <c r="E244" s="36"/>
      <c r="F244" s="36"/>
      <c r="G244" s="36"/>
      <c r="H244" s="36"/>
      <c r="I244" s="36"/>
    </row>
    <row r="245" spans="1:9" ht="15">
      <c r="A245" s="115"/>
      <c r="B245" s="112"/>
      <c r="C245" s="112"/>
      <c r="D245" s="115"/>
      <c r="E245" s="36"/>
      <c r="F245" s="36"/>
      <c r="G245" s="36"/>
      <c r="H245" s="36"/>
      <c r="I245" s="36"/>
    </row>
    <row r="246" spans="1:9" ht="15">
      <c r="A246" s="36"/>
      <c r="B246" s="36"/>
      <c r="C246" s="37"/>
      <c r="D246" s="33"/>
      <c r="E246" s="36"/>
      <c r="F246" s="36"/>
      <c r="G246" s="36"/>
      <c r="H246" s="36"/>
      <c r="I246" s="36"/>
    </row>
    <row r="247" spans="1:9" ht="15">
      <c r="A247" s="36"/>
      <c r="B247" s="36"/>
      <c r="C247" s="37"/>
      <c r="D247" s="33"/>
      <c r="E247" s="36"/>
      <c r="F247" s="36"/>
      <c r="G247" s="36"/>
      <c r="H247" s="36"/>
      <c r="I247" s="36"/>
    </row>
  </sheetData>
  <sheetProtection/>
  <mergeCells count="1">
    <mergeCell ref="E2:F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14.xml><?xml version="1.0" encoding="utf-8"?>
<worksheet xmlns="http://schemas.openxmlformats.org/spreadsheetml/2006/main" xmlns:r="http://schemas.openxmlformats.org/officeDocument/2006/relationships">
  <sheetPr>
    <tabColor theme="0" tint="-0.3499799966812134"/>
    <pageSetUpPr fitToPage="1"/>
  </sheetPr>
  <dimension ref="A1:J21"/>
  <sheetViews>
    <sheetView showGridLines="0" zoomScale="120" zoomScaleNormal="120" zoomScaleSheetLayoutView="100" zoomScalePageLayoutView="85" workbookViewId="0" topLeftCell="A1">
      <selection activeCell="B10" sqref="B10"/>
    </sheetView>
  </sheetViews>
  <sheetFormatPr defaultColWidth="9.00390625" defaultRowHeight="12.75"/>
  <cols>
    <col min="1" max="1" width="5.25390625" style="26" customWidth="1"/>
    <col min="2" max="2" width="97.25390625" style="26" customWidth="1"/>
    <col min="3" max="3" width="8.25390625" style="30" customWidth="1"/>
    <col min="4" max="4" width="12.25390625" style="28" customWidth="1"/>
    <col min="5" max="5" width="22.375" style="26" customWidth="1"/>
    <col min="6" max="6" width="21.00390625" style="26" customWidth="1"/>
    <col min="7" max="7" width="14.75390625" style="26" customWidth="1"/>
    <col min="8" max="8" width="18.25390625" style="26" customWidth="1"/>
    <col min="9" max="10" width="14.25390625" style="26" customWidth="1"/>
    <col min="11" max="16384" width="9.125" style="26" customWidth="1"/>
  </cols>
  <sheetData>
    <row r="1" spans="2:10" ht="15">
      <c r="B1" s="27" t="str">
        <f>'Informacje ogólne'!C4</f>
        <v>DZP-EK-271-196/2017</v>
      </c>
      <c r="C1" s="26"/>
      <c r="H1" s="29" t="s">
        <v>52</v>
      </c>
      <c r="I1" s="29"/>
      <c r="J1" s="29"/>
    </row>
    <row r="2" spans="5:8" ht="15">
      <c r="E2" s="312"/>
      <c r="F2" s="312"/>
      <c r="H2" s="29" t="s">
        <v>70</v>
      </c>
    </row>
    <row r="4" spans="2:8" ht="15">
      <c r="B4" s="31" t="s">
        <v>12</v>
      </c>
      <c r="C4" s="32">
        <v>13</v>
      </c>
      <c r="D4" s="33"/>
      <c r="E4" s="34" t="s">
        <v>15</v>
      </c>
      <c r="F4" s="35"/>
      <c r="G4" s="36"/>
      <c r="H4" s="36"/>
    </row>
    <row r="5" spans="2:8" ht="15">
      <c r="B5" s="31"/>
      <c r="C5" s="37"/>
      <c r="D5" s="33"/>
      <c r="E5" s="34"/>
      <c r="F5" s="35"/>
      <c r="G5" s="36"/>
      <c r="H5" s="36"/>
    </row>
    <row r="6" spans="1:8" ht="15">
      <c r="A6" s="31"/>
      <c r="C6" s="37"/>
      <c r="D6" s="33"/>
      <c r="E6" s="36"/>
      <c r="F6" s="36"/>
      <c r="G6" s="36"/>
      <c r="H6" s="36"/>
    </row>
    <row r="7" spans="1:8" ht="15">
      <c r="A7" s="38"/>
      <c r="B7" s="38"/>
      <c r="C7" s="39"/>
      <c r="D7" s="40"/>
      <c r="E7" s="41" t="s">
        <v>0</v>
      </c>
      <c r="F7" s="42">
        <f>SUM(H10:H10)</f>
        <v>0</v>
      </c>
      <c r="G7" s="43"/>
      <c r="H7" s="43"/>
    </row>
    <row r="8" spans="1:8" ht="12.75" customHeight="1">
      <c r="A8" s="43"/>
      <c r="B8" s="38"/>
      <c r="C8" s="44"/>
      <c r="D8" s="45"/>
      <c r="E8" s="43"/>
      <c r="F8" s="43"/>
      <c r="G8" s="43"/>
      <c r="H8" s="43"/>
    </row>
    <row r="9" spans="1:8" s="49" customFormat="1" ht="42.75" customHeight="1">
      <c r="A9" s="46" t="s">
        <v>32</v>
      </c>
      <c r="B9" s="46" t="s">
        <v>47</v>
      </c>
      <c r="C9" s="47" t="s">
        <v>34</v>
      </c>
      <c r="D9" s="48"/>
      <c r="E9" s="46" t="s">
        <v>48</v>
      </c>
      <c r="F9" s="46" t="s">
        <v>49</v>
      </c>
      <c r="G9" s="46" t="s">
        <v>50</v>
      </c>
      <c r="H9" s="46" t="s">
        <v>13</v>
      </c>
    </row>
    <row r="10" spans="1:8" s="53" customFormat="1" ht="100.5" customHeight="1">
      <c r="A10" s="55">
        <v>1</v>
      </c>
      <c r="B10" s="81" t="s">
        <v>987</v>
      </c>
      <c r="C10" s="81" t="s">
        <v>379</v>
      </c>
      <c r="D10" s="55">
        <v>30</v>
      </c>
      <c r="E10" s="50"/>
      <c r="F10" s="50"/>
      <c r="G10" s="51"/>
      <c r="H10" s="52">
        <f>ROUND(D10,2)*ROUND(G10,2)</f>
        <v>0</v>
      </c>
    </row>
    <row r="11" spans="1:8" s="36" customFormat="1" ht="15">
      <c r="A11" s="115"/>
      <c r="B11" s="112"/>
      <c r="C11" s="112"/>
      <c r="D11" s="115"/>
      <c r="H11" s="106"/>
    </row>
    <row r="12" spans="1:8" s="36" customFormat="1" ht="15">
      <c r="A12" s="115"/>
      <c r="B12" s="151" t="s">
        <v>655</v>
      </c>
      <c r="C12" s="112"/>
      <c r="D12" s="115"/>
      <c r="H12" s="106"/>
    </row>
    <row r="13" spans="1:8" s="36" customFormat="1" ht="24">
      <c r="A13" s="115"/>
      <c r="B13" s="151" t="s">
        <v>656</v>
      </c>
      <c r="C13" s="112"/>
      <c r="D13" s="115"/>
      <c r="H13" s="106"/>
    </row>
    <row r="14" spans="1:8" s="36" customFormat="1" ht="15">
      <c r="A14" s="115"/>
      <c r="B14" s="112"/>
      <c r="C14" s="112"/>
      <c r="D14" s="115"/>
      <c r="H14" s="106"/>
    </row>
    <row r="15" spans="1:8" s="36" customFormat="1" ht="15">
      <c r="A15" s="115"/>
      <c r="B15" s="112"/>
      <c r="C15" s="112"/>
      <c r="D15" s="115"/>
      <c r="H15" s="106"/>
    </row>
    <row r="16" spans="1:8" s="36" customFormat="1" ht="15">
      <c r="A16" s="115"/>
      <c r="B16" s="112"/>
      <c r="C16" s="112"/>
      <c r="D16" s="115"/>
      <c r="H16" s="106"/>
    </row>
    <row r="17" spans="1:8" s="36" customFormat="1" ht="15">
      <c r="A17" s="115"/>
      <c r="B17" s="112"/>
      <c r="C17" s="112"/>
      <c r="D17" s="115"/>
      <c r="H17" s="106"/>
    </row>
    <row r="18" spans="1:8" s="36" customFormat="1" ht="15">
      <c r="A18" s="115"/>
      <c r="B18" s="112"/>
      <c r="C18" s="112"/>
      <c r="D18" s="115"/>
      <c r="H18" s="106"/>
    </row>
    <row r="19" spans="1:8" s="36" customFormat="1" ht="15">
      <c r="A19" s="115"/>
      <c r="B19" s="112"/>
      <c r="C19" s="112"/>
      <c r="D19" s="115"/>
      <c r="H19" s="106"/>
    </row>
    <row r="20" spans="1:8" s="36" customFormat="1" ht="15">
      <c r="A20" s="115"/>
      <c r="B20" s="112"/>
      <c r="C20" s="112"/>
      <c r="D20" s="115"/>
      <c r="H20" s="106"/>
    </row>
    <row r="21" spans="1:4" s="36" customFormat="1" ht="15">
      <c r="A21" s="115"/>
      <c r="B21" s="112"/>
      <c r="C21" s="112"/>
      <c r="D21" s="115"/>
    </row>
  </sheetData>
  <sheetProtection/>
  <mergeCells count="1">
    <mergeCell ref="E2:F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15.xml><?xml version="1.0" encoding="utf-8"?>
<worksheet xmlns="http://schemas.openxmlformats.org/spreadsheetml/2006/main" xmlns:r="http://schemas.openxmlformats.org/officeDocument/2006/relationships">
  <sheetPr>
    <tabColor theme="0" tint="-0.3499799966812134"/>
    <pageSetUpPr fitToPage="1"/>
  </sheetPr>
  <dimension ref="A1:J23"/>
  <sheetViews>
    <sheetView showGridLines="0" zoomScale="120" zoomScaleNormal="120" zoomScaleSheetLayoutView="100" zoomScalePageLayoutView="85" workbookViewId="0" topLeftCell="A11">
      <selection activeCell="B21" sqref="B21"/>
    </sheetView>
  </sheetViews>
  <sheetFormatPr defaultColWidth="9.00390625" defaultRowHeight="12.75"/>
  <cols>
    <col min="1" max="1" width="5.25390625" style="26" customWidth="1"/>
    <col min="2" max="2" width="97.25390625" style="26" customWidth="1"/>
    <col min="3" max="3" width="8.25390625" style="30" customWidth="1"/>
    <col min="4" max="4" width="12.25390625" style="28" customWidth="1"/>
    <col min="5" max="5" width="22.375" style="26" customWidth="1"/>
    <col min="6" max="6" width="21.00390625" style="26" customWidth="1"/>
    <col min="7" max="7" width="14.75390625" style="26" customWidth="1"/>
    <col min="8" max="8" width="18.25390625" style="26" customWidth="1"/>
    <col min="9" max="10" width="14.25390625" style="26" customWidth="1"/>
    <col min="11" max="16384" width="9.125" style="26" customWidth="1"/>
  </cols>
  <sheetData>
    <row r="1" spans="2:10" ht="15">
      <c r="B1" s="27" t="str">
        <f>'Informacje ogólne'!C4</f>
        <v>DZP-EK-271-196/2017</v>
      </c>
      <c r="C1" s="26"/>
      <c r="H1" s="29" t="s">
        <v>52</v>
      </c>
      <c r="I1" s="29"/>
      <c r="J1" s="29"/>
    </row>
    <row r="2" spans="5:8" ht="15">
      <c r="E2" s="312"/>
      <c r="F2" s="312"/>
      <c r="H2" s="29" t="s">
        <v>70</v>
      </c>
    </row>
    <row r="4" spans="2:8" ht="15">
      <c r="B4" s="31" t="s">
        <v>12</v>
      </c>
      <c r="C4" s="32">
        <v>14</v>
      </c>
      <c r="D4" s="33"/>
      <c r="E4" s="34" t="s">
        <v>15</v>
      </c>
      <c r="F4" s="35"/>
      <c r="G4" s="36"/>
      <c r="H4" s="36"/>
    </row>
    <row r="5" spans="2:8" ht="15">
      <c r="B5" s="31"/>
      <c r="C5" s="37"/>
      <c r="D5" s="33"/>
      <c r="E5" s="34"/>
      <c r="F5" s="35"/>
      <c r="G5" s="36"/>
      <c r="H5" s="36"/>
    </row>
    <row r="6" spans="1:8" ht="15">
      <c r="A6" s="31"/>
      <c r="C6" s="37"/>
      <c r="D6" s="33"/>
      <c r="E6" s="36"/>
      <c r="F6" s="36"/>
      <c r="G6" s="36"/>
      <c r="H6" s="36"/>
    </row>
    <row r="7" spans="1:8" ht="15">
      <c r="A7" s="38"/>
      <c r="B7" s="38"/>
      <c r="C7" s="39"/>
      <c r="D7" s="40"/>
      <c r="E7" s="41" t="s">
        <v>0</v>
      </c>
      <c r="F7" s="42">
        <f>SUM(H10:H10)</f>
        <v>0</v>
      </c>
      <c r="G7" s="43"/>
      <c r="H7" s="43"/>
    </row>
    <row r="8" spans="1:8" ht="12.75" customHeight="1">
      <c r="A8" s="43"/>
      <c r="B8" s="38"/>
      <c r="C8" s="44"/>
      <c r="D8" s="45"/>
      <c r="E8" s="43"/>
      <c r="F8" s="43"/>
      <c r="G8" s="43"/>
      <c r="H8" s="43"/>
    </row>
    <row r="9" spans="1:8" s="49" customFormat="1" ht="42.75" customHeight="1">
      <c r="A9" s="46" t="s">
        <v>32</v>
      </c>
      <c r="B9" s="46" t="s">
        <v>47</v>
      </c>
      <c r="C9" s="47" t="s">
        <v>34</v>
      </c>
      <c r="D9" s="48"/>
      <c r="E9" s="46" t="s">
        <v>48</v>
      </c>
      <c r="F9" s="46" t="s">
        <v>49</v>
      </c>
      <c r="G9" s="46" t="s">
        <v>50</v>
      </c>
      <c r="H9" s="46" t="s">
        <v>13</v>
      </c>
    </row>
    <row r="10" spans="1:8" s="53" customFormat="1" ht="87" customHeight="1">
      <c r="A10" s="55">
        <v>1</v>
      </c>
      <c r="B10" s="81" t="s">
        <v>657</v>
      </c>
      <c r="C10" s="55" t="s">
        <v>658</v>
      </c>
      <c r="D10" s="55">
        <v>80</v>
      </c>
      <c r="E10" s="50"/>
      <c r="F10" s="50"/>
      <c r="G10" s="51"/>
      <c r="H10" s="52">
        <f>ROUND(D10,2)*ROUND(G10,2)</f>
        <v>0</v>
      </c>
    </row>
    <row r="11" spans="1:8" ht="60">
      <c r="A11" s="116"/>
      <c r="B11" s="119" t="s">
        <v>659</v>
      </c>
      <c r="C11" s="117"/>
      <c r="D11" s="132"/>
      <c r="E11" s="125"/>
      <c r="F11" s="125"/>
      <c r="G11" s="125"/>
      <c r="H11" s="126"/>
    </row>
    <row r="12" spans="1:8" ht="24">
      <c r="A12" s="118"/>
      <c r="B12" s="120" t="s">
        <v>660</v>
      </c>
      <c r="C12" s="112"/>
      <c r="D12" s="115"/>
      <c r="E12" s="36"/>
      <c r="F12" s="36"/>
      <c r="G12" s="36"/>
      <c r="H12" s="124"/>
    </row>
    <row r="13" spans="1:8" ht="15">
      <c r="A13" s="118"/>
      <c r="B13" s="120" t="s">
        <v>661</v>
      </c>
      <c r="C13" s="112"/>
      <c r="D13" s="115"/>
      <c r="E13" s="36"/>
      <c r="F13" s="36"/>
      <c r="G13" s="36"/>
      <c r="H13" s="124"/>
    </row>
    <row r="14" spans="1:8" ht="15">
      <c r="A14" s="118"/>
      <c r="B14" s="120" t="s">
        <v>662</v>
      </c>
      <c r="C14" s="112"/>
      <c r="D14" s="115"/>
      <c r="E14" s="36"/>
      <c r="F14" s="36"/>
      <c r="G14" s="36"/>
      <c r="H14" s="124"/>
    </row>
    <row r="15" spans="1:8" ht="15">
      <c r="A15" s="118"/>
      <c r="B15" s="120" t="s">
        <v>663</v>
      </c>
      <c r="C15" s="112"/>
      <c r="D15" s="115"/>
      <c r="E15" s="36"/>
      <c r="F15" s="36"/>
      <c r="G15" s="36"/>
      <c r="H15" s="124"/>
    </row>
    <row r="16" spans="1:8" ht="15">
      <c r="A16" s="118"/>
      <c r="B16" s="120" t="s">
        <v>664</v>
      </c>
      <c r="C16" s="112"/>
      <c r="D16" s="115"/>
      <c r="E16" s="36"/>
      <c r="F16" s="36"/>
      <c r="G16" s="36"/>
      <c r="H16" s="124"/>
    </row>
    <row r="17" spans="1:8" ht="15">
      <c r="A17" s="118"/>
      <c r="B17" s="120" t="s">
        <v>665</v>
      </c>
      <c r="C17" s="112"/>
      <c r="D17" s="115"/>
      <c r="E17" s="36"/>
      <c r="F17" s="36"/>
      <c r="G17" s="36"/>
      <c r="H17" s="124"/>
    </row>
    <row r="18" spans="1:8" ht="24">
      <c r="A18" s="118"/>
      <c r="B18" s="120" t="s">
        <v>666</v>
      </c>
      <c r="C18" s="112"/>
      <c r="D18" s="115"/>
      <c r="E18" s="36"/>
      <c r="F18" s="36"/>
      <c r="G18" s="36"/>
      <c r="H18" s="124"/>
    </row>
    <row r="19" spans="1:8" ht="15">
      <c r="A19" s="118"/>
      <c r="B19" s="120"/>
      <c r="C19" s="112"/>
      <c r="D19" s="115"/>
      <c r="E19" s="36"/>
      <c r="F19" s="36"/>
      <c r="G19" s="36"/>
      <c r="H19" s="124"/>
    </row>
    <row r="20" spans="1:8" ht="15">
      <c r="A20" s="141"/>
      <c r="B20" s="137" t="s">
        <v>667</v>
      </c>
      <c r="C20" s="139"/>
      <c r="D20" s="134"/>
      <c r="E20" s="127"/>
      <c r="F20" s="127"/>
      <c r="G20" s="127"/>
      <c r="H20" s="124"/>
    </row>
    <row r="21" spans="1:8" ht="132">
      <c r="A21" s="93"/>
      <c r="B21" s="149" t="s">
        <v>1008</v>
      </c>
      <c r="C21" s="97"/>
      <c r="D21" s="93"/>
      <c r="E21" s="36"/>
      <c r="F21" s="36"/>
      <c r="G21" s="36"/>
      <c r="H21" s="125"/>
    </row>
    <row r="22" spans="5:7" ht="15">
      <c r="E22" s="36"/>
      <c r="F22" s="36"/>
      <c r="G22" s="36"/>
    </row>
    <row r="23" spans="5:7" ht="15">
      <c r="E23" s="36"/>
      <c r="F23" s="36"/>
      <c r="G23" s="36"/>
    </row>
  </sheetData>
  <sheetProtection/>
  <mergeCells count="1">
    <mergeCell ref="E2:F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16.xml><?xml version="1.0" encoding="utf-8"?>
<worksheet xmlns="http://schemas.openxmlformats.org/spreadsheetml/2006/main" xmlns:r="http://schemas.openxmlformats.org/officeDocument/2006/relationships">
  <sheetPr>
    <tabColor theme="0" tint="-0.3499799966812134"/>
    <pageSetUpPr fitToPage="1"/>
  </sheetPr>
  <dimension ref="A1:J23"/>
  <sheetViews>
    <sheetView showGridLines="0" zoomScale="120" zoomScaleNormal="120" zoomScaleSheetLayoutView="100" zoomScalePageLayoutView="85" workbookViewId="0" topLeftCell="A5">
      <selection activeCell="B18" sqref="B18"/>
    </sheetView>
  </sheetViews>
  <sheetFormatPr defaultColWidth="9.00390625" defaultRowHeight="12.75"/>
  <cols>
    <col min="1" max="1" width="5.25390625" style="26" customWidth="1"/>
    <col min="2" max="2" width="97.25390625" style="26" customWidth="1"/>
    <col min="3" max="3" width="8.25390625" style="30" customWidth="1"/>
    <col min="4" max="4" width="12.25390625" style="28" customWidth="1"/>
    <col min="5" max="5" width="22.375" style="26" customWidth="1"/>
    <col min="6" max="6" width="21.00390625" style="26" customWidth="1"/>
    <col min="7" max="7" width="14.75390625" style="26" customWidth="1"/>
    <col min="8" max="8" width="18.25390625" style="26" customWidth="1"/>
    <col min="9" max="10" width="14.25390625" style="26" customWidth="1"/>
    <col min="11" max="16384" width="9.125" style="26" customWidth="1"/>
  </cols>
  <sheetData>
    <row r="1" spans="2:10" ht="15">
      <c r="B1" s="27" t="str">
        <f>'Informacje ogólne'!C4</f>
        <v>DZP-EK-271-196/2017</v>
      </c>
      <c r="C1" s="26"/>
      <c r="H1" s="29" t="s">
        <v>52</v>
      </c>
      <c r="I1" s="29"/>
      <c r="J1" s="29"/>
    </row>
    <row r="2" spans="5:8" ht="15">
      <c r="E2" s="312"/>
      <c r="F2" s="312"/>
      <c r="H2" s="29" t="s">
        <v>70</v>
      </c>
    </row>
    <row r="4" spans="2:8" ht="15">
      <c r="B4" s="31" t="s">
        <v>12</v>
      </c>
      <c r="C4" s="32">
        <v>15</v>
      </c>
      <c r="D4" s="33"/>
      <c r="E4" s="34" t="s">
        <v>15</v>
      </c>
      <c r="F4" s="35"/>
      <c r="G4" s="36"/>
      <c r="H4" s="36"/>
    </row>
    <row r="5" spans="2:8" ht="15">
      <c r="B5" s="31"/>
      <c r="C5" s="37"/>
      <c r="D5" s="33"/>
      <c r="E5" s="34"/>
      <c r="F5" s="35"/>
      <c r="G5" s="36"/>
      <c r="H5" s="36"/>
    </row>
    <row r="6" spans="1:8" ht="15">
      <c r="A6" s="31"/>
      <c r="C6" s="37"/>
      <c r="D6" s="33"/>
      <c r="E6" s="36"/>
      <c r="F6" s="36"/>
      <c r="G6" s="36"/>
      <c r="H6" s="36"/>
    </row>
    <row r="7" spans="1:8" ht="15">
      <c r="A7" s="38"/>
      <c r="B7" s="38"/>
      <c r="C7" s="39"/>
      <c r="D7" s="40"/>
      <c r="E7" s="41" t="s">
        <v>0</v>
      </c>
      <c r="F7" s="42">
        <f>SUM(H10:H10)</f>
        <v>0</v>
      </c>
      <c r="G7" s="43"/>
      <c r="H7" s="43"/>
    </row>
    <row r="8" spans="1:8" ht="12.75" customHeight="1">
      <c r="A8" s="43"/>
      <c r="B8" s="38"/>
      <c r="C8" s="44"/>
      <c r="D8" s="45"/>
      <c r="E8" s="43"/>
      <c r="F8" s="43"/>
      <c r="G8" s="43"/>
      <c r="H8" s="43"/>
    </row>
    <row r="9" spans="1:8" s="49" customFormat="1" ht="42.75" customHeight="1">
      <c r="A9" s="46" t="s">
        <v>32</v>
      </c>
      <c r="B9" s="46" t="s">
        <v>47</v>
      </c>
      <c r="C9" s="47" t="s">
        <v>34</v>
      </c>
      <c r="D9" s="48"/>
      <c r="E9" s="46" t="s">
        <v>48</v>
      </c>
      <c r="F9" s="46" t="s">
        <v>49</v>
      </c>
      <c r="G9" s="46" t="s">
        <v>50</v>
      </c>
      <c r="H9" s="46" t="s">
        <v>13</v>
      </c>
    </row>
    <row r="10" spans="1:8" s="53" customFormat="1" ht="87" customHeight="1">
      <c r="A10" s="152">
        <v>1</v>
      </c>
      <c r="B10" s="119" t="s">
        <v>668</v>
      </c>
      <c r="C10" s="119" t="s">
        <v>258</v>
      </c>
      <c r="D10" s="152">
        <v>80</v>
      </c>
      <c r="E10" s="99"/>
      <c r="F10" s="99"/>
      <c r="G10" s="100"/>
      <c r="H10" s="101">
        <f>ROUND(D10,2)*ROUND(G10,2)</f>
        <v>0</v>
      </c>
    </row>
    <row r="11" spans="1:8" ht="36">
      <c r="A11" s="132"/>
      <c r="B11" s="119" t="s">
        <v>669</v>
      </c>
      <c r="C11" s="117"/>
      <c r="D11" s="132"/>
      <c r="E11" s="125"/>
      <c r="F11" s="125"/>
      <c r="G11" s="125"/>
      <c r="H11" s="126"/>
    </row>
    <row r="12" spans="1:8" ht="36">
      <c r="A12" s="115"/>
      <c r="B12" s="120" t="s">
        <v>670</v>
      </c>
      <c r="C12" s="112"/>
      <c r="D12" s="115"/>
      <c r="E12" s="36"/>
      <c r="F12" s="36"/>
      <c r="G12" s="36"/>
      <c r="H12" s="124"/>
    </row>
    <row r="13" spans="1:8" ht="15">
      <c r="A13" s="115"/>
      <c r="B13" s="120" t="s">
        <v>671</v>
      </c>
      <c r="C13" s="112"/>
      <c r="D13" s="115"/>
      <c r="E13" s="36"/>
      <c r="F13" s="36"/>
      <c r="G13" s="36"/>
      <c r="H13" s="124"/>
    </row>
    <row r="14" spans="1:8" ht="15">
      <c r="A14" s="115"/>
      <c r="B14" s="120" t="s">
        <v>672</v>
      </c>
      <c r="C14" s="112"/>
      <c r="D14" s="115"/>
      <c r="E14" s="36"/>
      <c r="F14" s="36"/>
      <c r="G14" s="36"/>
      <c r="H14" s="124"/>
    </row>
    <row r="15" spans="1:8" ht="24">
      <c r="A15" s="115"/>
      <c r="B15" s="120" t="s">
        <v>666</v>
      </c>
      <c r="C15" s="112"/>
      <c r="D15" s="115"/>
      <c r="E15" s="36"/>
      <c r="F15" s="36"/>
      <c r="G15" s="36"/>
      <c r="H15" s="124"/>
    </row>
    <row r="16" spans="1:8" ht="15">
      <c r="A16" s="134"/>
      <c r="B16" s="137" t="s">
        <v>673</v>
      </c>
      <c r="C16" s="139"/>
      <c r="D16" s="134"/>
      <c r="E16" s="127"/>
      <c r="F16" s="127"/>
      <c r="G16" s="127"/>
      <c r="H16" s="128"/>
    </row>
    <row r="17" spans="1:8" ht="15">
      <c r="A17" s="115"/>
      <c r="B17" s="112"/>
      <c r="C17" s="112"/>
      <c r="D17" s="115"/>
      <c r="E17" s="36"/>
      <c r="F17" s="36"/>
      <c r="G17" s="36"/>
      <c r="H17" s="106"/>
    </row>
    <row r="18" spans="1:8" ht="120">
      <c r="A18" s="115"/>
      <c r="B18" s="150" t="s">
        <v>1009</v>
      </c>
      <c r="C18" s="112"/>
      <c r="D18" s="115"/>
      <c r="E18" s="36"/>
      <c r="F18" s="36"/>
      <c r="G18" s="36"/>
      <c r="H18" s="106"/>
    </row>
    <row r="19" spans="1:8" ht="15">
      <c r="A19" s="115"/>
      <c r="B19" s="112"/>
      <c r="C19" s="112"/>
      <c r="D19" s="115"/>
      <c r="E19" s="36"/>
      <c r="F19" s="36"/>
      <c r="G19" s="36"/>
      <c r="H19" s="106"/>
    </row>
    <row r="20" spans="1:8" ht="15">
      <c r="A20" s="115"/>
      <c r="B20" s="112"/>
      <c r="C20" s="112"/>
      <c r="D20" s="115"/>
      <c r="E20" s="36"/>
      <c r="F20" s="36"/>
      <c r="G20" s="36"/>
      <c r="H20" s="106"/>
    </row>
    <row r="21" spans="1:8" ht="15">
      <c r="A21" s="115"/>
      <c r="B21" s="150"/>
      <c r="C21" s="112"/>
      <c r="D21" s="115"/>
      <c r="E21" s="36"/>
      <c r="F21" s="36"/>
      <c r="G21" s="36"/>
      <c r="H21" s="36"/>
    </row>
    <row r="22" spans="1:8" ht="15">
      <c r="A22" s="36"/>
      <c r="B22" s="36"/>
      <c r="C22" s="37"/>
      <c r="D22" s="33"/>
      <c r="E22" s="36"/>
      <c r="F22" s="36"/>
      <c r="G22" s="36"/>
      <c r="H22" s="36"/>
    </row>
    <row r="23" spans="5:7" ht="15">
      <c r="E23" s="36"/>
      <c r="F23" s="36"/>
      <c r="G23" s="36"/>
    </row>
  </sheetData>
  <sheetProtection/>
  <mergeCells count="1">
    <mergeCell ref="E2:F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17.xml><?xml version="1.0" encoding="utf-8"?>
<worksheet xmlns="http://schemas.openxmlformats.org/spreadsheetml/2006/main" xmlns:r="http://schemas.openxmlformats.org/officeDocument/2006/relationships">
  <sheetPr>
    <tabColor theme="0" tint="-0.3499799966812134"/>
    <pageSetUpPr fitToPage="1"/>
  </sheetPr>
  <dimension ref="A1:J23"/>
  <sheetViews>
    <sheetView showGridLines="0" zoomScale="120" zoomScaleNormal="120" zoomScaleSheetLayoutView="100" zoomScalePageLayoutView="85" workbookViewId="0" topLeftCell="A1">
      <selection activeCell="B12" sqref="B12"/>
    </sheetView>
  </sheetViews>
  <sheetFormatPr defaultColWidth="9.00390625" defaultRowHeight="12.75"/>
  <cols>
    <col min="1" max="1" width="5.25390625" style="26" customWidth="1"/>
    <col min="2" max="2" width="97.25390625" style="26" customWidth="1"/>
    <col min="3" max="3" width="8.25390625" style="30" customWidth="1"/>
    <col min="4" max="4" width="12.25390625" style="28" customWidth="1"/>
    <col min="5" max="5" width="22.375" style="26" customWidth="1"/>
    <col min="6" max="6" width="21.00390625" style="26" customWidth="1"/>
    <col min="7" max="7" width="14.75390625" style="26" customWidth="1"/>
    <col min="8" max="8" width="18.25390625" style="26" customWidth="1"/>
    <col min="9" max="10" width="14.25390625" style="26" customWidth="1"/>
    <col min="11" max="16384" width="9.125" style="26" customWidth="1"/>
  </cols>
  <sheetData>
    <row r="1" spans="2:10" ht="15">
      <c r="B1" s="27" t="str">
        <f>'Informacje ogólne'!C4</f>
        <v>DZP-EK-271-196/2017</v>
      </c>
      <c r="C1" s="26"/>
      <c r="H1" s="29" t="s">
        <v>52</v>
      </c>
      <c r="I1" s="29"/>
      <c r="J1" s="29"/>
    </row>
    <row r="2" spans="5:8" ht="15">
      <c r="E2" s="312"/>
      <c r="F2" s="312"/>
      <c r="H2" s="29" t="s">
        <v>70</v>
      </c>
    </row>
    <row r="4" spans="2:8" ht="15">
      <c r="B4" s="31" t="s">
        <v>12</v>
      </c>
      <c r="C4" s="32">
        <v>16</v>
      </c>
      <c r="D4" s="33"/>
      <c r="E4" s="34" t="s">
        <v>15</v>
      </c>
      <c r="F4" s="35"/>
      <c r="G4" s="36"/>
      <c r="H4" s="36"/>
    </row>
    <row r="5" spans="2:8" ht="15">
      <c r="B5" s="31"/>
      <c r="C5" s="37"/>
      <c r="D5" s="33"/>
      <c r="E5" s="34"/>
      <c r="F5" s="35"/>
      <c r="G5" s="36"/>
      <c r="H5" s="36"/>
    </row>
    <row r="6" spans="1:8" ht="15">
      <c r="A6" s="31"/>
      <c r="C6" s="37"/>
      <c r="D6" s="33"/>
      <c r="E6" s="36"/>
      <c r="F6" s="36"/>
      <c r="G6" s="36"/>
      <c r="H6" s="36"/>
    </row>
    <row r="7" spans="1:8" ht="15">
      <c r="A7" s="38"/>
      <c r="B7" s="38"/>
      <c r="C7" s="39"/>
      <c r="D7" s="40"/>
      <c r="E7" s="41" t="s">
        <v>0</v>
      </c>
      <c r="F7" s="42">
        <f>SUM(H10:H10)</f>
        <v>0</v>
      </c>
      <c r="G7" s="43"/>
      <c r="H7" s="43"/>
    </row>
    <row r="8" spans="1:8" ht="12.75" customHeight="1">
      <c r="A8" s="43"/>
      <c r="B8" s="38"/>
      <c r="C8" s="44"/>
      <c r="D8" s="45"/>
      <c r="E8" s="43"/>
      <c r="F8" s="43"/>
      <c r="G8" s="43"/>
      <c r="H8" s="43"/>
    </row>
    <row r="9" spans="1:8" s="49" customFormat="1" ht="42.75" customHeight="1">
      <c r="A9" s="46" t="s">
        <v>32</v>
      </c>
      <c r="B9" s="46" t="s">
        <v>47</v>
      </c>
      <c r="C9" s="47" t="s">
        <v>34</v>
      </c>
      <c r="D9" s="48"/>
      <c r="E9" s="46" t="s">
        <v>48</v>
      </c>
      <c r="F9" s="46" t="s">
        <v>49</v>
      </c>
      <c r="G9" s="46" t="s">
        <v>50</v>
      </c>
      <c r="H9" s="46" t="s">
        <v>13</v>
      </c>
    </row>
    <row r="10" spans="1:8" s="53" customFormat="1" ht="126.75" customHeight="1">
      <c r="A10" s="55">
        <v>1</v>
      </c>
      <c r="B10" s="77" t="s">
        <v>674</v>
      </c>
      <c r="C10" s="55" t="s">
        <v>258</v>
      </c>
      <c r="D10" s="55">
        <v>50</v>
      </c>
      <c r="E10" s="99"/>
      <c r="F10" s="99"/>
      <c r="G10" s="100"/>
      <c r="H10" s="101">
        <f>ROUND(D10,2)*ROUND(G10,2)</f>
        <v>0</v>
      </c>
    </row>
    <row r="11" spans="1:8" ht="15">
      <c r="A11" s="93"/>
      <c r="B11" s="153"/>
      <c r="C11" s="97"/>
      <c r="D11" s="93"/>
      <c r="E11" s="125"/>
      <c r="F11" s="125"/>
      <c r="G11" s="125"/>
      <c r="H11" s="107"/>
    </row>
    <row r="12" spans="1:8" ht="84">
      <c r="A12" s="93"/>
      <c r="B12" s="149" t="s">
        <v>1010</v>
      </c>
      <c r="C12" s="97"/>
      <c r="D12" s="93"/>
      <c r="E12" s="36"/>
      <c r="F12" s="36"/>
      <c r="G12" s="36"/>
      <c r="H12" s="106"/>
    </row>
    <row r="13" spans="1:8" ht="15">
      <c r="A13" s="115"/>
      <c r="B13" s="112"/>
      <c r="C13" s="112"/>
      <c r="D13" s="115"/>
      <c r="E13" s="36"/>
      <c r="F13" s="36"/>
      <c r="G13" s="36"/>
      <c r="H13" s="106"/>
    </row>
    <row r="14" spans="1:8" ht="15">
      <c r="A14" s="115"/>
      <c r="B14" s="112"/>
      <c r="C14" s="112"/>
      <c r="D14" s="115"/>
      <c r="E14" s="36"/>
      <c r="F14" s="36"/>
      <c r="G14" s="36"/>
      <c r="H14" s="106"/>
    </row>
    <row r="15" spans="1:8" ht="15">
      <c r="A15" s="115"/>
      <c r="B15" s="112"/>
      <c r="C15" s="112"/>
      <c r="D15" s="115"/>
      <c r="E15" s="36"/>
      <c r="F15" s="36"/>
      <c r="G15" s="36"/>
      <c r="H15" s="106"/>
    </row>
    <row r="16" spans="1:8" ht="15">
      <c r="A16" s="115"/>
      <c r="B16" s="112"/>
      <c r="C16" s="112"/>
      <c r="D16" s="115"/>
      <c r="E16" s="36"/>
      <c r="F16" s="36"/>
      <c r="G16" s="36"/>
      <c r="H16" s="106"/>
    </row>
    <row r="17" spans="1:8" ht="15">
      <c r="A17" s="115"/>
      <c r="B17" s="112"/>
      <c r="C17" s="112"/>
      <c r="D17" s="115"/>
      <c r="E17" s="36"/>
      <c r="F17" s="36"/>
      <c r="G17" s="36"/>
      <c r="H17" s="106"/>
    </row>
    <row r="18" spans="1:8" ht="15">
      <c r="A18" s="115"/>
      <c r="B18" s="150"/>
      <c r="C18" s="112"/>
      <c r="D18" s="115"/>
      <c r="E18" s="36"/>
      <c r="F18" s="36"/>
      <c r="G18" s="36"/>
      <c r="H18" s="106"/>
    </row>
    <row r="19" spans="1:8" ht="15">
      <c r="A19" s="115"/>
      <c r="B19" s="112"/>
      <c r="C19" s="112"/>
      <c r="D19" s="115"/>
      <c r="E19" s="36"/>
      <c r="F19" s="36"/>
      <c r="G19" s="36"/>
      <c r="H19" s="106"/>
    </row>
    <row r="20" spans="1:8" ht="15">
      <c r="A20" s="115"/>
      <c r="B20" s="112"/>
      <c r="C20" s="112"/>
      <c r="D20" s="115"/>
      <c r="E20" s="36"/>
      <c r="F20" s="36"/>
      <c r="G20" s="36"/>
      <c r="H20" s="106"/>
    </row>
    <row r="21" spans="1:8" ht="15">
      <c r="A21" s="115"/>
      <c r="B21" s="150"/>
      <c r="C21" s="112"/>
      <c r="D21" s="115"/>
      <c r="E21" s="36"/>
      <c r="F21" s="36"/>
      <c r="G21" s="36"/>
      <c r="H21" s="36"/>
    </row>
    <row r="22" spans="1:8" ht="15">
      <c r="A22" s="36"/>
      <c r="B22" s="36"/>
      <c r="C22" s="37"/>
      <c r="D22" s="33"/>
      <c r="E22" s="36"/>
      <c r="F22" s="36"/>
      <c r="G22" s="36"/>
      <c r="H22" s="36"/>
    </row>
    <row r="23" spans="5:7" ht="15">
      <c r="E23" s="36"/>
      <c r="F23" s="36"/>
      <c r="G23" s="36"/>
    </row>
  </sheetData>
  <sheetProtection/>
  <mergeCells count="1">
    <mergeCell ref="E2:F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18.xml><?xml version="1.0" encoding="utf-8"?>
<worksheet xmlns="http://schemas.openxmlformats.org/spreadsheetml/2006/main" xmlns:r="http://schemas.openxmlformats.org/officeDocument/2006/relationships">
  <sheetPr>
    <tabColor theme="0" tint="-0.3499799966812134"/>
    <pageSetUpPr fitToPage="1"/>
  </sheetPr>
  <dimension ref="A1:J21"/>
  <sheetViews>
    <sheetView showGridLines="0" zoomScale="120" zoomScaleNormal="120" zoomScaleSheetLayoutView="100" zoomScalePageLayoutView="85" workbookViewId="0" topLeftCell="A10">
      <selection activeCell="B25" sqref="B25"/>
    </sheetView>
  </sheetViews>
  <sheetFormatPr defaultColWidth="9.00390625" defaultRowHeight="12.75"/>
  <cols>
    <col min="1" max="1" width="5.25390625" style="26" customWidth="1"/>
    <col min="2" max="2" width="97.25390625" style="26" customWidth="1"/>
    <col min="3" max="3" width="8.25390625" style="30" customWidth="1"/>
    <col min="4" max="4" width="12.25390625" style="28" customWidth="1"/>
    <col min="5" max="5" width="22.375" style="26" customWidth="1"/>
    <col min="6" max="6" width="21.00390625" style="26" customWidth="1"/>
    <col min="7" max="7" width="14.75390625" style="26" customWidth="1"/>
    <col min="8" max="8" width="18.25390625" style="26" customWidth="1"/>
    <col min="9" max="10" width="14.25390625" style="26" customWidth="1"/>
    <col min="11" max="16384" width="9.125" style="26" customWidth="1"/>
  </cols>
  <sheetData>
    <row r="1" spans="2:10" ht="15">
      <c r="B1" s="27" t="str">
        <f>'Informacje ogólne'!C4</f>
        <v>DZP-EK-271-196/2017</v>
      </c>
      <c r="C1" s="26"/>
      <c r="H1" s="29" t="s">
        <v>52</v>
      </c>
      <c r="I1" s="29"/>
      <c r="J1" s="29"/>
    </row>
    <row r="2" spans="5:8" ht="15">
      <c r="E2" s="312"/>
      <c r="F2" s="312"/>
      <c r="H2" s="29" t="s">
        <v>70</v>
      </c>
    </row>
    <row r="4" spans="2:8" ht="15">
      <c r="B4" s="31" t="s">
        <v>12</v>
      </c>
      <c r="C4" s="32">
        <v>17</v>
      </c>
      <c r="D4" s="33"/>
      <c r="E4" s="34" t="s">
        <v>15</v>
      </c>
      <c r="F4" s="35"/>
      <c r="G4" s="36"/>
      <c r="H4" s="36"/>
    </row>
    <row r="5" spans="2:8" ht="15">
      <c r="B5" s="31"/>
      <c r="C5" s="37"/>
      <c r="D5" s="33"/>
      <c r="E5" s="34"/>
      <c r="F5" s="35"/>
      <c r="G5" s="36"/>
      <c r="H5" s="36"/>
    </row>
    <row r="6" spans="1:8" ht="15">
      <c r="A6" s="31"/>
      <c r="C6" s="37"/>
      <c r="D6" s="33"/>
      <c r="E6" s="36"/>
      <c r="F6" s="36"/>
      <c r="G6" s="36"/>
      <c r="H6" s="36"/>
    </row>
    <row r="7" spans="1:8" ht="15">
      <c r="A7" s="38"/>
      <c r="B7" s="38"/>
      <c r="C7" s="39"/>
      <c r="D7" s="40"/>
      <c r="E7" s="41" t="s">
        <v>0</v>
      </c>
      <c r="F7" s="42">
        <f>SUM(H10:H11)</f>
        <v>0</v>
      </c>
      <c r="G7" s="43"/>
      <c r="H7" s="43"/>
    </row>
    <row r="8" spans="1:8" ht="12.75" customHeight="1">
      <c r="A8" s="43"/>
      <c r="B8" s="38"/>
      <c r="C8" s="44"/>
      <c r="D8" s="45"/>
      <c r="E8" s="43"/>
      <c r="F8" s="43"/>
      <c r="G8" s="43"/>
      <c r="H8" s="43"/>
    </row>
    <row r="9" spans="1:8" s="49" customFormat="1" ht="42.75" customHeight="1">
      <c r="A9" s="46" t="s">
        <v>32</v>
      </c>
      <c r="B9" s="46" t="s">
        <v>47</v>
      </c>
      <c r="C9" s="47" t="s">
        <v>34</v>
      </c>
      <c r="D9" s="48"/>
      <c r="E9" s="46" t="s">
        <v>48</v>
      </c>
      <c r="F9" s="46" t="s">
        <v>49</v>
      </c>
      <c r="G9" s="46" t="s">
        <v>50</v>
      </c>
      <c r="H9" s="46" t="s">
        <v>13</v>
      </c>
    </row>
    <row r="10" spans="1:8" s="53" customFormat="1" ht="30.75" customHeight="1">
      <c r="A10" s="60">
        <v>1</v>
      </c>
      <c r="B10" s="66" t="s">
        <v>675</v>
      </c>
      <c r="C10" s="60" t="s">
        <v>676</v>
      </c>
      <c r="D10" s="60">
        <v>60</v>
      </c>
      <c r="E10" s="275"/>
      <c r="F10" s="275"/>
      <c r="G10" s="51"/>
      <c r="H10" s="52"/>
    </row>
    <row r="11" spans="1:8" ht="15">
      <c r="A11" s="55">
        <v>2</v>
      </c>
      <c r="B11" s="155" t="s">
        <v>677</v>
      </c>
      <c r="C11" s="154" t="s">
        <v>135</v>
      </c>
      <c r="D11" s="154">
        <v>60</v>
      </c>
      <c r="E11" s="65"/>
      <c r="F11" s="65"/>
      <c r="G11" s="65"/>
      <c r="H11" s="52"/>
    </row>
    <row r="12" spans="1:8" ht="15">
      <c r="A12" s="93"/>
      <c r="B12" s="156"/>
      <c r="C12" s="157"/>
      <c r="D12" s="157"/>
      <c r="E12" s="36"/>
      <c r="F12" s="36"/>
      <c r="G12" s="36"/>
      <c r="H12" s="106"/>
    </row>
    <row r="13" spans="1:8" ht="108">
      <c r="A13" s="93"/>
      <c r="B13" s="158" t="s">
        <v>1011</v>
      </c>
      <c r="C13" s="157"/>
      <c r="D13" s="157"/>
      <c r="E13" s="36"/>
      <c r="F13" s="36"/>
      <c r="G13" s="36"/>
      <c r="H13" s="106"/>
    </row>
    <row r="14" spans="1:8" ht="15">
      <c r="A14" s="115"/>
      <c r="B14" s="112"/>
      <c r="C14" s="112"/>
      <c r="D14" s="115"/>
      <c r="E14" s="36"/>
      <c r="F14" s="36"/>
      <c r="G14" s="36"/>
      <c r="H14" s="106"/>
    </row>
    <row r="15" ht="15">
      <c r="B15" s="276" t="s">
        <v>1076</v>
      </c>
    </row>
    <row r="16" ht="30">
      <c r="B16" s="276" t="s">
        <v>1077</v>
      </c>
    </row>
    <row r="17" ht="15">
      <c r="B17" s="276" t="s">
        <v>1040</v>
      </c>
    </row>
    <row r="19" ht="15">
      <c r="B19" s="277" t="s">
        <v>1082</v>
      </c>
    </row>
    <row r="20" ht="45">
      <c r="B20" s="279" t="s">
        <v>1083</v>
      </c>
    </row>
    <row r="21" ht="15">
      <c r="B21" s="283" t="s">
        <v>1084</v>
      </c>
    </row>
  </sheetData>
  <sheetProtection/>
  <mergeCells count="1">
    <mergeCell ref="E2:F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19.xml><?xml version="1.0" encoding="utf-8"?>
<worksheet xmlns="http://schemas.openxmlformats.org/spreadsheetml/2006/main" xmlns:r="http://schemas.openxmlformats.org/officeDocument/2006/relationships">
  <sheetPr>
    <tabColor theme="0" tint="-0.3499799966812134"/>
    <pageSetUpPr fitToPage="1"/>
  </sheetPr>
  <dimension ref="A1:J23"/>
  <sheetViews>
    <sheetView showGridLines="0" zoomScale="120" zoomScaleNormal="120" zoomScaleSheetLayoutView="100" zoomScalePageLayoutView="85" workbookViewId="0" topLeftCell="A11">
      <selection activeCell="B19" sqref="B19"/>
    </sheetView>
  </sheetViews>
  <sheetFormatPr defaultColWidth="9.00390625" defaultRowHeight="12.75"/>
  <cols>
    <col min="1" max="1" width="5.25390625" style="26" customWidth="1"/>
    <col min="2" max="2" width="97.25390625" style="26" customWidth="1"/>
    <col min="3" max="3" width="8.25390625" style="30" customWidth="1"/>
    <col min="4" max="4" width="12.25390625" style="28" customWidth="1"/>
    <col min="5" max="5" width="22.375" style="26" customWidth="1"/>
    <col min="6" max="6" width="21.00390625" style="26" customWidth="1"/>
    <col min="7" max="7" width="14.75390625" style="26" customWidth="1"/>
    <col min="8" max="8" width="18.25390625" style="26" customWidth="1"/>
    <col min="9" max="10" width="14.25390625" style="26" customWidth="1"/>
    <col min="11" max="16384" width="9.125" style="26" customWidth="1"/>
  </cols>
  <sheetData>
    <row r="1" spans="2:10" ht="15">
      <c r="B1" s="27" t="str">
        <f>'Informacje ogólne'!C4</f>
        <v>DZP-EK-271-196/2017</v>
      </c>
      <c r="C1" s="26"/>
      <c r="H1" s="29" t="s">
        <v>52</v>
      </c>
      <c r="I1" s="29"/>
      <c r="J1" s="29"/>
    </row>
    <row r="2" spans="5:8" ht="15">
      <c r="E2" s="312"/>
      <c r="F2" s="312"/>
      <c r="H2" s="29" t="s">
        <v>70</v>
      </c>
    </row>
    <row r="4" spans="2:8" ht="15">
      <c r="B4" s="31" t="s">
        <v>12</v>
      </c>
      <c r="C4" s="32">
        <v>18</v>
      </c>
      <c r="D4" s="33"/>
      <c r="E4" s="34" t="s">
        <v>15</v>
      </c>
      <c r="F4" s="35"/>
      <c r="G4" s="36"/>
      <c r="H4" s="36"/>
    </row>
    <row r="5" spans="2:8" ht="15">
      <c r="B5" s="31"/>
      <c r="C5" s="37"/>
      <c r="D5" s="33"/>
      <c r="E5" s="34"/>
      <c r="F5" s="35"/>
      <c r="G5" s="36"/>
      <c r="H5" s="36"/>
    </row>
    <row r="6" spans="1:8" ht="15">
      <c r="A6" s="31"/>
      <c r="C6" s="37"/>
      <c r="D6" s="33"/>
      <c r="E6" s="36"/>
      <c r="F6" s="36"/>
      <c r="G6" s="36"/>
      <c r="H6" s="36"/>
    </row>
    <row r="7" spans="1:8" ht="15">
      <c r="A7" s="38"/>
      <c r="B7" s="38"/>
      <c r="C7" s="39"/>
      <c r="D7" s="40"/>
      <c r="E7" s="41" t="s">
        <v>0</v>
      </c>
      <c r="F7" s="42">
        <f>SUM(H10:H17)</f>
        <v>0</v>
      </c>
      <c r="G7" s="43"/>
      <c r="H7" s="43"/>
    </row>
    <row r="8" spans="1:8" ht="12.75" customHeight="1">
      <c r="A8" s="43"/>
      <c r="B8" s="38"/>
      <c r="C8" s="44"/>
      <c r="D8" s="45"/>
      <c r="E8" s="43"/>
      <c r="F8" s="43"/>
      <c r="G8" s="43"/>
      <c r="H8" s="43"/>
    </row>
    <row r="9" spans="1:8" s="49" customFormat="1" ht="42.75" customHeight="1">
      <c r="A9" s="46" t="s">
        <v>32</v>
      </c>
      <c r="B9" s="46" t="s">
        <v>47</v>
      </c>
      <c r="C9" s="47" t="s">
        <v>34</v>
      </c>
      <c r="D9" s="48"/>
      <c r="E9" s="46" t="s">
        <v>48</v>
      </c>
      <c r="F9" s="46" t="s">
        <v>49</v>
      </c>
      <c r="G9" s="46" t="s">
        <v>50</v>
      </c>
      <c r="H9" s="46" t="s">
        <v>13</v>
      </c>
    </row>
    <row r="10" spans="1:8" s="53" customFormat="1" ht="72">
      <c r="A10" s="55">
        <v>1</v>
      </c>
      <c r="B10" s="66" t="s">
        <v>678</v>
      </c>
      <c r="C10" s="159" t="s">
        <v>123</v>
      </c>
      <c r="D10" s="61">
        <v>20</v>
      </c>
      <c r="E10" s="50"/>
      <c r="F10" s="50"/>
      <c r="G10" s="51"/>
      <c r="H10" s="52">
        <f>ROUND(D10,2)*ROUND(G10,2)</f>
        <v>0</v>
      </c>
    </row>
    <row r="11" spans="1:8" ht="36">
      <c r="A11" s="55">
        <v>2</v>
      </c>
      <c r="B11" s="66" t="s">
        <v>679</v>
      </c>
      <c r="C11" s="159" t="s">
        <v>123</v>
      </c>
      <c r="D11" s="61">
        <v>30</v>
      </c>
      <c r="E11" s="65"/>
      <c r="F11" s="65"/>
      <c r="G11" s="65"/>
      <c r="H11" s="52">
        <f aca="true" t="shared" si="0" ref="H11:H17">ROUND(D11,2)*ROUND(G11,2)</f>
        <v>0</v>
      </c>
    </row>
    <row r="12" spans="1:8" ht="15">
      <c r="A12" s="55">
        <v>3</v>
      </c>
      <c r="B12" s="66" t="s">
        <v>680</v>
      </c>
      <c r="C12" s="159" t="s">
        <v>123</v>
      </c>
      <c r="D12" s="61">
        <v>150</v>
      </c>
      <c r="E12" s="65"/>
      <c r="F12" s="65"/>
      <c r="G12" s="65"/>
      <c r="H12" s="52">
        <f t="shared" si="0"/>
        <v>0</v>
      </c>
    </row>
    <row r="13" spans="1:8" ht="15">
      <c r="A13" s="55">
        <v>4</v>
      </c>
      <c r="B13" s="66" t="s">
        <v>681</v>
      </c>
      <c r="C13" s="159" t="s">
        <v>123</v>
      </c>
      <c r="D13" s="61">
        <v>10</v>
      </c>
      <c r="E13" s="65"/>
      <c r="F13" s="65"/>
      <c r="G13" s="65"/>
      <c r="H13" s="52">
        <f t="shared" si="0"/>
        <v>0</v>
      </c>
    </row>
    <row r="14" spans="1:8" ht="72">
      <c r="A14" s="55">
        <v>5</v>
      </c>
      <c r="B14" s="71" t="s">
        <v>682</v>
      </c>
      <c r="C14" s="159" t="s">
        <v>123</v>
      </c>
      <c r="D14" s="61">
        <v>15</v>
      </c>
      <c r="E14" s="65"/>
      <c r="F14" s="65"/>
      <c r="G14" s="65"/>
      <c r="H14" s="52">
        <f t="shared" si="0"/>
        <v>0</v>
      </c>
    </row>
    <row r="15" spans="1:8" ht="48">
      <c r="A15" s="55">
        <v>6</v>
      </c>
      <c r="B15" s="71" t="s">
        <v>683</v>
      </c>
      <c r="C15" s="159" t="s">
        <v>123</v>
      </c>
      <c r="D15" s="61">
        <v>15</v>
      </c>
      <c r="E15" s="65"/>
      <c r="F15" s="65"/>
      <c r="G15" s="65"/>
      <c r="H15" s="52">
        <f t="shared" si="0"/>
        <v>0</v>
      </c>
    </row>
    <row r="16" spans="1:8" ht="15">
      <c r="A16" s="55">
        <v>7</v>
      </c>
      <c r="B16" s="66" t="s">
        <v>684</v>
      </c>
      <c r="C16" s="159" t="s">
        <v>123</v>
      </c>
      <c r="D16" s="61">
        <v>150</v>
      </c>
      <c r="E16" s="65"/>
      <c r="F16" s="65"/>
      <c r="G16" s="65"/>
      <c r="H16" s="52">
        <f t="shared" si="0"/>
        <v>0</v>
      </c>
    </row>
    <row r="17" spans="1:8" ht="15">
      <c r="A17" s="55">
        <v>8</v>
      </c>
      <c r="B17" s="66" t="s">
        <v>685</v>
      </c>
      <c r="C17" s="159" t="s">
        <v>123</v>
      </c>
      <c r="D17" s="61">
        <v>30</v>
      </c>
      <c r="E17" s="65"/>
      <c r="F17" s="65"/>
      <c r="G17" s="65"/>
      <c r="H17" s="52">
        <f t="shared" si="0"/>
        <v>0</v>
      </c>
    </row>
    <row r="18" spans="1:8" ht="15">
      <c r="A18" s="115"/>
      <c r="B18" s="160"/>
      <c r="C18" s="161"/>
      <c r="D18" s="162"/>
      <c r="E18" s="36"/>
      <c r="F18" s="36"/>
      <c r="G18" s="36"/>
      <c r="H18" s="106"/>
    </row>
    <row r="19" spans="1:8" ht="168">
      <c r="A19" s="93"/>
      <c r="B19" s="149" t="s">
        <v>1012</v>
      </c>
      <c r="C19" s="149"/>
      <c r="D19" s="97"/>
      <c r="E19" s="36"/>
      <c r="F19" s="36"/>
      <c r="G19" s="36"/>
      <c r="H19" s="106"/>
    </row>
    <row r="20" spans="1:8" ht="15">
      <c r="A20" s="115"/>
      <c r="B20" s="112"/>
      <c r="C20" s="112"/>
      <c r="D20" s="115"/>
      <c r="E20" s="36"/>
      <c r="F20" s="36"/>
      <c r="G20" s="36"/>
      <c r="H20" s="106"/>
    </row>
    <row r="21" spans="1:8" ht="15">
      <c r="A21" s="115"/>
      <c r="B21" s="150"/>
      <c r="C21" s="112"/>
      <c r="D21" s="115"/>
      <c r="E21" s="36"/>
      <c r="F21" s="36"/>
      <c r="G21" s="36"/>
      <c r="H21" s="36"/>
    </row>
    <row r="22" spans="1:8" ht="15">
      <c r="A22" s="36"/>
      <c r="B22" s="36"/>
      <c r="C22" s="37"/>
      <c r="D22" s="33"/>
      <c r="E22" s="36"/>
      <c r="F22" s="36"/>
      <c r="G22" s="36"/>
      <c r="H22" s="36"/>
    </row>
    <row r="23" spans="5:7" ht="15">
      <c r="E23" s="36"/>
      <c r="F23" s="36"/>
      <c r="G23" s="36"/>
    </row>
  </sheetData>
  <sheetProtection/>
  <mergeCells count="1">
    <mergeCell ref="E2:F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2.xml><?xml version="1.0" encoding="utf-8"?>
<worksheet xmlns="http://schemas.openxmlformats.org/spreadsheetml/2006/main" xmlns:r="http://schemas.openxmlformats.org/officeDocument/2006/relationships">
  <sheetPr>
    <tabColor theme="0" tint="-0.3499799966812134"/>
    <pageSetUpPr fitToPage="1"/>
  </sheetPr>
  <dimension ref="A1:J79"/>
  <sheetViews>
    <sheetView showGridLines="0" zoomScale="120" zoomScaleNormal="120" zoomScaleSheetLayoutView="100" zoomScalePageLayoutView="85" workbookViewId="0" topLeftCell="A73">
      <selection activeCell="B85" sqref="B85"/>
    </sheetView>
  </sheetViews>
  <sheetFormatPr defaultColWidth="9.00390625" defaultRowHeight="12.75"/>
  <cols>
    <col min="1" max="1" width="5.25390625" style="26" customWidth="1"/>
    <col min="2" max="2" width="97.25390625" style="26" customWidth="1"/>
    <col min="3" max="3" width="8.25390625" style="30" customWidth="1"/>
    <col min="4" max="4" width="9.25390625" style="28" customWidth="1"/>
    <col min="5" max="5" width="22.375" style="26" customWidth="1"/>
    <col min="6" max="6" width="21.00390625" style="26" customWidth="1"/>
    <col min="7" max="7" width="14.75390625" style="26" customWidth="1"/>
    <col min="8" max="8" width="18.25390625" style="26" customWidth="1"/>
    <col min="9" max="10" width="14.25390625" style="26" customWidth="1"/>
    <col min="11" max="16384" width="9.125" style="26" customWidth="1"/>
  </cols>
  <sheetData>
    <row r="1" spans="2:10" ht="15">
      <c r="B1" s="27" t="str">
        <f>'Informacje ogólne'!C4</f>
        <v>DZP-EK-271-196/2017</v>
      </c>
      <c r="C1" s="26"/>
      <c r="H1" s="29" t="s">
        <v>52</v>
      </c>
      <c r="I1" s="29"/>
      <c r="J1" s="29"/>
    </row>
    <row r="2" spans="5:8" ht="15">
      <c r="E2" s="312"/>
      <c r="F2" s="312"/>
      <c r="H2" s="29" t="s">
        <v>70</v>
      </c>
    </row>
    <row r="4" spans="2:8" ht="15">
      <c r="B4" s="31" t="s">
        <v>12</v>
      </c>
      <c r="C4" s="32">
        <v>1</v>
      </c>
      <c r="D4" s="33"/>
      <c r="E4" s="34" t="s">
        <v>15</v>
      </c>
      <c r="F4" s="35"/>
      <c r="G4" s="36"/>
      <c r="H4" s="36"/>
    </row>
    <row r="5" spans="2:8" ht="15">
      <c r="B5" s="31"/>
      <c r="C5" s="37"/>
      <c r="D5" s="33"/>
      <c r="E5" s="34"/>
      <c r="F5" s="35"/>
      <c r="G5" s="36"/>
      <c r="H5" s="36"/>
    </row>
    <row r="6" spans="1:8" ht="15">
      <c r="A6" s="31"/>
      <c r="C6" s="37"/>
      <c r="D6" s="33"/>
      <c r="E6" s="36"/>
      <c r="F6" s="36"/>
      <c r="G6" s="36"/>
      <c r="H6" s="36"/>
    </row>
    <row r="7" spans="1:8" ht="15">
      <c r="A7" s="38"/>
      <c r="B7" s="38"/>
      <c r="C7" s="39"/>
      <c r="D7" s="40"/>
      <c r="E7" s="41" t="s">
        <v>0</v>
      </c>
      <c r="F7" s="42">
        <f>SUM(H11:H77)</f>
        <v>0</v>
      </c>
      <c r="G7" s="43"/>
      <c r="H7" s="43"/>
    </row>
    <row r="8" spans="1:8" ht="12.75" customHeight="1">
      <c r="A8" s="43"/>
      <c r="B8" s="38"/>
      <c r="C8" s="44"/>
      <c r="D8" s="45"/>
      <c r="E8" s="43"/>
      <c r="F8" s="43"/>
      <c r="G8" s="43"/>
      <c r="H8" s="43"/>
    </row>
    <row r="9" spans="1:8" s="49" customFormat="1" ht="42.75" customHeight="1">
      <c r="A9" s="46" t="s">
        <v>32</v>
      </c>
      <c r="B9" s="46" t="s">
        <v>47</v>
      </c>
      <c r="C9" s="47" t="s">
        <v>34</v>
      </c>
      <c r="D9" s="48"/>
      <c r="E9" s="46" t="s">
        <v>48</v>
      </c>
      <c r="F9" s="46" t="s">
        <v>49</v>
      </c>
      <c r="G9" s="46" t="s">
        <v>50</v>
      </c>
      <c r="H9" s="46" t="s">
        <v>13</v>
      </c>
    </row>
    <row r="10" spans="1:8" s="53" customFormat="1" ht="29.25" customHeight="1">
      <c r="A10" s="313" t="s">
        <v>126</v>
      </c>
      <c r="B10" s="314"/>
      <c r="C10" s="314"/>
      <c r="D10" s="314"/>
      <c r="E10" s="314"/>
      <c r="F10" s="314"/>
      <c r="G10" s="314"/>
      <c r="H10" s="315"/>
    </row>
    <row r="11" spans="1:8" s="53" customFormat="1" ht="44.25" customHeight="1">
      <c r="A11" s="55">
        <v>1</v>
      </c>
      <c r="B11" s="56" t="s">
        <v>71</v>
      </c>
      <c r="C11" s="57">
        <v>30</v>
      </c>
      <c r="D11" s="57" t="s">
        <v>72</v>
      </c>
      <c r="E11" s="50"/>
      <c r="F11" s="50"/>
      <c r="G11" s="51"/>
      <c r="H11" s="52">
        <f>ROUND(C11,2)*ROUND(G11,2)</f>
        <v>0</v>
      </c>
    </row>
    <row r="12" spans="1:8" s="53" customFormat="1" ht="29.25" customHeight="1">
      <c r="A12" s="55">
        <v>2</v>
      </c>
      <c r="B12" s="56" t="s">
        <v>73</v>
      </c>
      <c r="C12" s="57">
        <v>30</v>
      </c>
      <c r="D12" s="57" t="s">
        <v>72</v>
      </c>
      <c r="E12" s="50"/>
      <c r="F12" s="50"/>
      <c r="G12" s="51"/>
      <c r="H12" s="52">
        <f>ROUND(C12,2)*ROUND(G12,2)</f>
        <v>0</v>
      </c>
    </row>
    <row r="13" spans="1:8" s="53" customFormat="1" ht="46.5" customHeight="1">
      <c r="A13" s="55">
        <v>3</v>
      </c>
      <c r="B13" s="56" t="s">
        <v>74</v>
      </c>
      <c r="C13" s="57">
        <v>5</v>
      </c>
      <c r="D13" s="57" t="s">
        <v>72</v>
      </c>
      <c r="E13" s="50"/>
      <c r="F13" s="50"/>
      <c r="G13" s="51"/>
      <c r="H13" s="52">
        <f>ROUND(C13,2)*ROUND(G13,2)</f>
        <v>0</v>
      </c>
    </row>
    <row r="14" spans="1:8" s="53" customFormat="1" ht="29.25" customHeight="1">
      <c r="A14" s="55">
        <v>4</v>
      </c>
      <c r="B14" s="56" t="s">
        <v>75</v>
      </c>
      <c r="C14" s="57">
        <v>5</v>
      </c>
      <c r="D14" s="57" t="s">
        <v>72</v>
      </c>
      <c r="E14" s="50"/>
      <c r="F14" s="50"/>
      <c r="G14" s="51"/>
      <c r="H14" s="52">
        <f>ROUND(C14,2)*ROUND(G14,2)</f>
        <v>0</v>
      </c>
    </row>
    <row r="15" spans="1:8" ht="24">
      <c r="A15" s="55">
        <v>5</v>
      </c>
      <c r="B15" s="56" t="s">
        <v>76</v>
      </c>
      <c r="C15" s="57">
        <v>15</v>
      </c>
      <c r="D15" s="57" t="s">
        <v>72</v>
      </c>
      <c r="E15" s="65"/>
      <c r="F15" s="65"/>
      <c r="G15" s="65"/>
      <c r="H15" s="52">
        <f aca="true" t="shared" si="0" ref="H15:H77">ROUND(C15,2)*ROUND(G15,2)</f>
        <v>0</v>
      </c>
    </row>
    <row r="16" spans="1:8" ht="24">
      <c r="A16" s="55">
        <v>6</v>
      </c>
      <c r="B16" s="56" t="s">
        <v>77</v>
      </c>
      <c r="C16" s="57">
        <v>15</v>
      </c>
      <c r="D16" s="57" t="s">
        <v>72</v>
      </c>
      <c r="E16" s="65"/>
      <c r="F16" s="65"/>
      <c r="G16" s="65"/>
      <c r="H16" s="52">
        <f t="shared" si="0"/>
        <v>0</v>
      </c>
    </row>
    <row r="17" spans="1:8" ht="24">
      <c r="A17" s="55">
        <v>7</v>
      </c>
      <c r="B17" s="56" t="s">
        <v>78</v>
      </c>
      <c r="C17" s="57">
        <v>5</v>
      </c>
      <c r="D17" s="57" t="s">
        <v>72</v>
      </c>
      <c r="E17" s="65"/>
      <c r="F17" s="65"/>
      <c r="G17" s="65"/>
      <c r="H17" s="52">
        <f t="shared" si="0"/>
        <v>0</v>
      </c>
    </row>
    <row r="18" spans="1:8" ht="24">
      <c r="A18" s="55">
        <v>8</v>
      </c>
      <c r="B18" s="56" t="s">
        <v>79</v>
      </c>
      <c r="C18" s="57">
        <v>5</v>
      </c>
      <c r="D18" s="57" t="s">
        <v>72</v>
      </c>
      <c r="E18" s="65"/>
      <c r="F18" s="65"/>
      <c r="G18" s="65"/>
      <c r="H18" s="52">
        <f t="shared" si="0"/>
        <v>0</v>
      </c>
    </row>
    <row r="19" spans="1:8" ht="24">
      <c r="A19" s="55">
        <v>9</v>
      </c>
      <c r="B19" s="56" t="s">
        <v>80</v>
      </c>
      <c r="C19" s="57">
        <v>20</v>
      </c>
      <c r="D19" s="57" t="s">
        <v>72</v>
      </c>
      <c r="E19" s="65"/>
      <c r="F19" s="65"/>
      <c r="G19" s="65"/>
      <c r="H19" s="52">
        <f t="shared" si="0"/>
        <v>0</v>
      </c>
    </row>
    <row r="20" spans="1:8" ht="24">
      <c r="A20" s="55">
        <v>10</v>
      </c>
      <c r="B20" s="56" t="s">
        <v>81</v>
      </c>
      <c r="C20" s="57">
        <v>20</v>
      </c>
      <c r="D20" s="57" t="s">
        <v>72</v>
      </c>
      <c r="E20" s="65"/>
      <c r="F20" s="65"/>
      <c r="G20" s="65"/>
      <c r="H20" s="52">
        <f t="shared" si="0"/>
        <v>0</v>
      </c>
    </row>
    <row r="21" spans="1:8" ht="24">
      <c r="A21" s="55">
        <v>11</v>
      </c>
      <c r="B21" s="56" t="s">
        <v>82</v>
      </c>
      <c r="C21" s="57">
        <v>5</v>
      </c>
      <c r="D21" s="57" t="s">
        <v>72</v>
      </c>
      <c r="E21" s="65"/>
      <c r="F21" s="65"/>
      <c r="G21" s="65"/>
      <c r="H21" s="52">
        <f t="shared" si="0"/>
        <v>0</v>
      </c>
    </row>
    <row r="22" spans="1:8" ht="24">
      <c r="A22" s="55">
        <v>12</v>
      </c>
      <c r="B22" s="56" t="s">
        <v>83</v>
      </c>
      <c r="C22" s="57">
        <v>15</v>
      </c>
      <c r="D22" s="57" t="s">
        <v>72</v>
      </c>
      <c r="E22" s="65"/>
      <c r="F22" s="65"/>
      <c r="G22" s="65"/>
      <c r="H22" s="52">
        <f t="shared" si="0"/>
        <v>0</v>
      </c>
    </row>
    <row r="23" spans="1:8" ht="24">
      <c r="A23" s="55">
        <v>13</v>
      </c>
      <c r="B23" s="56" t="s">
        <v>84</v>
      </c>
      <c r="C23" s="57">
        <v>20</v>
      </c>
      <c r="D23" s="57" t="s">
        <v>72</v>
      </c>
      <c r="E23" s="65"/>
      <c r="F23" s="65"/>
      <c r="G23" s="65"/>
      <c r="H23" s="52">
        <f t="shared" si="0"/>
        <v>0</v>
      </c>
    </row>
    <row r="24" spans="1:8" ht="36">
      <c r="A24" s="55">
        <v>14</v>
      </c>
      <c r="B24" s="58" t="s">
        <v>85</v>
      </c>
      <c r="C24" s="57">
        <v>10</v>
      </c>
      <c r="D24" s="57" t="s">
        <v>72</v>
      </c>
      <c r="E24" s="65"/>
      <c r="F24" s="65"/>
      <c r="G24" s="65"/>
      <c r="H24" s="52">
        <f t="shared" si="0"/>
        <v>0</v>
      </c>
    </row>
    <row r="25" spans="1:8" ht="36">
      <c r="A25" s="55">
        <v>15</v>
      </c>
      <c r="B25" s="58" t="s">
        <v>86</v>
      </c>
      <c r="C25" s="57">
        <v>10</v>
      </c>
      <c r="D25" s="57" t="s">
        <v>72</v>
      </c>
      <c r="E25" s="65"/>
      <c r="F25" s="65"/>
      <c r="G25" s="65"/>
      <c r="H25" s="52">
        <f t="shared" si="0"/>
        <v>0</v>
      </c>
    </row>
    <row r="26" spans="1:8" ht="24">
      <c r="A26" s="55">
        <v>16</v>
      </c>
      <c r="B26" s="56" t="s">
        <v>87</v>
      </c>
      <c r="C26" s="57">
        <v>15</v>
      </c>
      <c r="D26" s="57" t="s">
        <v>72</v>
      </c>
      <c r="E26" s="65"/>
      <c r="F26" s="65"/>
      <c r="G26" s="65"/>
      <c r="H26" s="52">
        <f t="shared" si="0"/>
        <v>0</v>
      </c>
    </row>
    <row r="27" spans="1:8" ht="24">
      <c r="A27" s="55">
        <v>17</v>
      </c>
      <c r="B27" s="56" t="s">
        <v>88</v>
      </c>
      <c r="C27" s="57">
        <v>700</v>
      </c>
      <c r="D27" s="57" t="s">
        <v>72</v>
      </c>
      <c r="E27" s="65"/>
      <c r="F27" s="65"/>
      <c r="G27" s="65"/>
      <c r="H27" s="52">
        <f t="shared" si="0"/>
        <v>0</v>
      </c>
    </row>
    <row r="28" spans="1:8" ht="15">
      <c r="A28" s="55">
        <v>18</v>
      </c>
      <c r="B28" s="56" t="s">
        <v>89</v>
      </c>
      <c r="C28" s="57">
        <v>600</v>
      </c>
      <c r="D28" s="57" t="s">
        <v>72</v>
      </c>
      <c r="E28" s="65"/>
      <c r="F28" s="65"/>
      <c r="G28" s="65"/>
      <c r="H28" s="52">
        <f t="shared" si="0"/>
        <v>0</v>
      </c>
    </row>
    <row r="29" spans="1:8" ht="24">
      <c r="A29" s="55">
        <v>19</v>
      </c>
      <c r="B29" s="56" t="s">
        <v>90</v>
      </c>
      <c r="C29" s="57">
        <v>15</v>
      </c>
      <c r="D29" s="57" t="s">
        <v>72</v>
      </c>
      <c r="E29" s="65"/>
      <c r="F29" s="65"/>
      <c r="G29" s="65"/>
      <c r="H29" s="52">
        <f t="shared" si="0"/>
        <v>0</v>
      </c>
    </row>
    <row r="30" spans="1:8" ht="15">
      <c r="A30" s="55">
        <v>20</v>
      </c>
      <c r="B30" s="56" t="s">
        <v>91</v>
      </c>
      <c r="C30" s="57">
        <v>15</v>
      </c>
      <c r="D30" s="57" t="s">
        <v>72</v>
      </c>
      <c r="E30" s="65"/>
      <c r="F30" s="65"/>
      <c r="G30" s="65"/>
      <c r="H30" s="52">
        <f t="shared" si="0"/>
        <v>0</v>
      </c>
    </row>
    <row r="31" spans="1:8" ht="15">
      <c r="A31" s="55">
        <v>21</v>
      </c>
      <c r="B31" s="56" t="s">
        <v>92</v>
      </c>
      <c r="C31" s="57">
        <v>15</v>
      </c>
      <c r="D31" s="57" t="s">
        <v>72</v>
      </c>
      <c r="E31" s="65"/>
      <c r="F31" s="65"/>
      <c r="G31" s="65"/>
      <c r="H31" s="52">
        <f t="shared" si="0"/>
        <v>0</v>
      </c>
    </row>
    <row r="32" spans="1:8" ht="24">
      <c r="A32" s="55">
        <v>22</v>
      </c>
      <c r="B32" s="56" t="s">
        <v>93</v>
      </c>
      <c r="C32" s="57">
        <v>15</v>
      </c>
      <c r="D32" s="57" t="s">
        <v>72</v>
      </c>
      <c r="E32" s="65"/>
      <c r="F32" s="65"/>
      <c r="G32" s="65"/>
      <c r="H32" s="52">
        <f t="shared" si="0"/>
        <v>0</v>
      </c>
    </row>
    <row r="33" spans="1:8" ht="24">
      <c r="A33" s="55">
        <v>23</v>
      </c>
      <c r="B33" s="56" t="s">
        <v>94</v>
      </c>
      <c r="C33" s="57">
        <v>15</v>
      </c>
      <c r="D33" s="57" t="s">
        <v>72</v>
      </c>
      <c r="E33" s="65"/>
      <c r="F33" s="65"/>
      <c r="G33" s="65"/>
      <c r="H33" s="52">
        <f t="shared" si="0"/>
        <v>0</v>
      </c>
    </row>
    <row r="34" spans="1:8" ht="24">
      <c r="A34" s="55">
        <v>24</v>
      </c>
      <c r="B34" s="56" t="s">
        <v>95</v>
      </c>
      <c r="C34" s="57">
        <v>15</v>
      </c>
      <c r="D34" s="57" t="s">
        <v>72</v>
      </c>
      <c r="E34" s="65"/>
      <c r="F34" s="65"/>
      <c r="G34" s="65"/>
      <c r="H34" s="52">
        <f t="shared" si="0"/>
        <v>0</v>
      </c>
    </row>
    <row r="35" spans="1:8" ht="24">
      <c r="A35" s="55">
        <v>25</v>
      </c>
      <c r="B35" s="56" t="s">
        <v>96</v>
      </c>
      <c r="C35" s="57">
        <v>10</v>
      </c>
      <c r="D35" s="57" t="s">
        <v>72</v>
      </c>
      <c r="E35" s="65"/>
      <c r="F35" s="65"/>
      <c r="G35" s="65"/>
      <c r="H35" s="52">
        <f t="shared" si="0"/>
        <v>0</v>
      </c>
    </row>
    <row r="36" spans="1:8" ht="15">
      <c r="A36" s="55">
        <v>26</v>
      </c>
      <c r="B36" s="56" t="s">
        <v>97</v>
      </c>
      <c r="C36" s="57">
        <v>300</v>
      </c>
      <c r="D36" s="57" t="s">
        <v>72</v>
      </c>
      <c r="E36" s="65"/>
      <c r="F36" s="65"/>
      <c r="G36" s="65"/>
      <c r="H36" s="52">
        <f t="shared" si="0"/>
        <v>0</v>
      </c>
    </row>
    <row r="37" spans="1:8" ht="15">
      <c r="A37" s="55">
        <v>27</v>
      </c>
      <c r="B37" s="56" t="s">
        <v>98</v>
      </c>
      <c r="C37" s="57">
        <v>300</v>
      </c>
      <c r="D37" s="57" t="s">
        <v>72</v>
      </c>
      <c r="E37" s="65"/>
      <c r="F37" s="65"/>
      <c r="G37" s="65"/>
      <c r="H37" s="52">
        <f t="shared" si="0"/>
        <v>0</v>
      </c>
    </row>
    <row r="38" spans="1:8" ht="24">
      <c r="A38" s="55">
        <v>28</v>
      </c>
      <c r="B38" s="56" t="s">
        <v>99</v>
      </c>
      <c r="C38" s="57">
        <v>30</v>
      </c>
      <c r="D38" s="57" t="s">
        <v>72</v>
      </c>
      <c r="E38" s="65"/>
      <c r="F38" s="65"/>
      <c r="G38" s="65"/>
      <c r="H38" s="52">
        <f t="shared" si="0"/>
        <v>0</v>
      </c>
    </row>
    <row r="39" spans="1:8" ht="24">
      <c r="A39" s="55">
        <v>29</v>
      </c>
      <c r="B39" s="56" t="s">
        <v>100</v>
      </c>
      <c r="C39" s="57">
        <v>20</v>
      </c>
      <c r="D39" s="57" t="s">
        <v>72</v>
      </c>
      <c r="E39" s="65"/>
      <c r="F39" s="65"/>
      <c r="G39" s="65"/>
      <c r="H39" s="52">
        <f t="shared" si="0"/>
        <v>0</v>
      </c>
    </row>
    <row r="40" spans="1:8" ht="24">
      <c r="A40" s="55">
        <v>30</v>
      </c>
      <c r="B40" s="56" t="s">
        <v>101</v>
      </c>
      <c r="C40" s="57">
        <v>15</v>
      </c>
      <c r="D40" s="57" t="s">
        <v>72</v>
      </c>
      <c r="E40" s="65"/>
      <c r="F40" s="65"/>
      <c r="G40" s="65"/>
      <c r="H40" s="52">
        <f t="shared" si="0"/>
        <v>0</v>
      </c>
    </row>
    <row r="41" spans="1:8" ht="24">
      <c r="A41" s="55">
        <v>31</v>
      </c>
      <c r="B41" s="56" t="s">
        <v>102</v>
      </c>
      <c r="C41" s="57">
        <v>20</v>
      </c>
      <c r="D41" s="57" t="s">
        <v>72</v>
      </c>
      <c r="E41" s="65"/>
      <c r="F41" s="65"/>
      <c r="G41" s="65"/>
      <c r="H41" s="52">
        <f t="shared" si="0"/>
        <v>0</v>
      </c>
    </row>
    <row r="42" spans="1:8" ht="24">
      <c r="A42" s="55">
        <v>32</v>
      </c>
      <c r="B42" s="56" t="s">
        <v>103</v>
      </c>
      <c r="C42" s="57">
        <v>20</v>
      </c>
      <c r="D42" s="57" t="s">
        <v>72</v>
      </c>
      <c r="E42" s="65"/>
      <c r="F42" s="65"/>
      <c r="G42" s="65"/>
      <c r="H42" s="52">
        <f t="shared" si="0"/>
        <v>0</v>
      </c>
    </row>
    <row r="43" spans="1:8" ht="24">
      <c r="A43" s="55">
        <v>33</v>
      </c>
      <c r="B43" s="56" t="s">
        <v>104</v>
      </c>
      <c r="C43" s="57">
        <v>15</v>
      </c>
      <c r="D43" s="57" t="s">
        <v>72</v>
      </c>
      <c r="E43" s="65"/>
      <c r="F43" s="65"/>
      <c r="G43" s="65"/>
      <c r="H43" s="52">
        <f t="shared" si="0"/>
        <v>0</v>
      </c>
    </row>
    <row r="44" spans="1:8" ht="24">
      <c r="A44" s="55">
        <v>34</v>
      </c>
      <c r="B44" s="56" t="s">
        <v>105</v>
      </c>
      <c r="C44" s="57">
        <v>15</v>
      </c>
      <c r="D44" s="57" t="s">
        <v>72</v>
      </c>
      <c r="E44" s="65"/>
      <c r="F44" s="65"/>
      <c r="G44" s="65"/>
      <c r="H44" s="52">
        <f t="shared" si="0"/>
        <v>0</v>
      </c>
    </row>
    <row r="45" spans="1:8" ht="24">
      <c r="A45" s="55">
        <v>35</v>
      </c>
      <c r="B45" s="56" t="s">
        <v>106</v>
      </c>
      <c r="C45" s="57">
        <v>20</v>
      </c>
      <c r="D45" s="57" t="s">
        <v>72</v>
      </c>
      <c r="E45" s="65"/>
      <c r="F45" s="65"/>
      <c r="G45" s="65"/>
      <c r="H45" s="52">
        <f t="shared" si="0"/>
        <v>0</v>
      </c>
    </row>
    <row r="46" spans="1:8" ht="24">
      <c r="A46" s="55">
        <v>36</v>
      </c>
      <c r="B46" s="56" t="s">
        <v>107</v>
      </c>
      <c r="C46" s="57">
        <v>15</v>
      </c>
      <c r="D46" s="57" t="s">
        <v>72</v>
      </c>
      <c r="E46" s="65"/>
      <c r="F46" s="65"/>
      <c r="G46" s="65"/>
      <c r="H46" s="52">
        <f t="shared" si="0"/>
        <v>0</v>
      </c>
    </row>
    <row r="47" spans="1:8" ht="24">
      <c r="A47" s="55">
        <v>37</v>
      </c>
      <c r="B47" s="56" t="s">
        <v>108</v>
      </c>
      <c r="C47" s="57">
        <v>15</v>
      </c>
      <c r="D47" s="57" t="s">
        <v>72</v>
      </c>
      <c r="E47" s="65"/>
      <c r="F47" s="65"/>
      <c r="G47" s="65"/>
      <c r="H47" s="52">
        <f t="shared" si="0"/>
        <v>0</v>
      </c>
    </row>
    <row r="48" spans="1:8" ht="24">
      <c r="A48" s="55">
        <v>38</v>
      </c>
      <c r="B48" s="58" t="s">
        <v>109</v>
      </c>
      <c r="C48" s="57">
        <v>15</v>
      </c>
      <c r="D48" s="57" t="s">
        <v>72</v>
      </c>
      <c r="E48" s="65"/>
      <c r="F48" s="65"/>
      <c r="G48" s="65"/>
      <c r="H48" s="52">
        <f t="shared" si="0"/>
        <v>0</v>
      </c>
    </row>
    <row r="49" spans="1:8" ht="24">
      <c r="A49" s="55">
        <v>39</v>
      </c>
      <c r="B49" s="56" t="s">
        <v>110</v>
      </c>
      <c r="C49" s="57">
        <v>300</v>
      </c>
      <c r="D49" s="57" t="s">
        <v>72</v>
      </c>
      <c r="E49" s="65"/>
      <c r="F49" s="65"/>
      <c r="G49" s="65"/>
      <c r="H49" s="52">
        <f t="shared" si="0"/>
        <v>0</v>
      </c>
    </row>
    <row r="50" spans="1:8" ht="15">
      <c r="A50" s="55">
        <v>40</v>
      </c>
      <c r="B50" s="56" t="s">
        <v>111</v>
      </c>
      <c r="C50" s="57">
        <v>300</v>
      </c>
      <c r="D50" s="57" t="s">
        <v>72</v>
      </c>
      <c r="E50" s="65"/>
      <c r="F50" s="65"/>
      <c r="G50" s="65"/>
      <c r="H50" s="52">
        <f t="shared" si="0"/>
        <v>0</v>
      </c>
    </row>
    <row r="51" spans="1:8" ht="15">
      <c r="A51" s="55">
        <v>41</v>
      </c>
      <c r="B51" s="56" t="s">
        <v>112</v>
      </c>
      <c r="C51" s="57">
        <v>250</v>
      </c>
      <c r="D51" s="57" t="s">
        <v>72</v>
      </c>
      <c r="E51" s="65"/>
      <c r="F51" s="65"/>
      <c r="G51" s="65"/>
      <c r="H51" s="52">
        <f t="shared" si="0"/>
        <v>0</v>
      </c>
    </row>
    <row r="52" spans="1:8" ht="36">
      <c r="A52" s="55">
        <v>42</v>
      </c>
      <c r="B52" s="56" t="s">
        <v>113</v>
      </c>
      <c r="C52" s="57">
        <v>15</v>
      </c>
      <c r="D52" s="57" t="s">
        <v>72</v>
      </c>
      <c r="E52" s="65"/>
      <c r="F52" s="65"/>
      <c r="G52" s="65"/>
      <c r="H52" s="52">
        <f t="shared" si="0"/>
        <v>0</v>
      </c>
    </row>
    <row r="53" spans="1:8" ht="36">
      <c r="A53" s="55">
        <v>43</v>
      </c>
      <c r="B53" s="56" t="s">
        <v>114</v>
      </c>
      <c r="C53" s="57">
        <v>15</v>
      </c>
      <c r="D53" s="57" t="s">
        <v>72</v>
      </c>
      <c r="E53" s="65"/>
      <c r="F53" s="65"/>
      <c r="G53" s="65"/>
      <c r="H53" s="52">
        <f t="shared" si="0"/>
        <v>0</v>
      </c>
    </row>
    <row r="54" spans="1:8" ht="36">
      <c r="A54" s="55">
        <v>44</v>
      </c>
      <c r="B54" s="56" t="s">
        <v>115</v>
      </c>
      <c r="C54" s="57">
        <v>15</v>
      </c>
      <c r="D54" s="57" t="s">
        <v>72</v>
      </c>
      <c r="E54" s="65"/>
      <c r="F54" s="65"/>
      <c r="G54" s="65"/>
      <c r="H54" s="52">
        <f t="shared" si="0"/>
        <v>0</v>
      </c>
    </row>
    <row r="55" spans="1:8" ht="24">
      <c r="A55" s="55">
        <v>45</v>
      </c>
      <c r="B55" s="56" t="s">
        <v>116</v>
      </c>
      <c r="C55" s="57">
        <v>100</v>
      </c>
      <c r="D55" s="57" t="s">
        <v>72</v>
      </c>
      <c r="E55" s="65"/>
      <c r="F55" s="65"/>
      <c r="G55" s="65"/>
      <c r="H55" s="52">
        <f t="shared" si="0"/>
        <v>0</v>
      </c>
    </row>
    <row r="56" spans="1:8" ht="15">
      <c r="A56" s="55">
        <v>46</v>
      </c>
      <c r="B56" s="56" t="s">
        <v>117</v>
      </c>
      <c r="C56" s="57">
        <v>100</v>
      </c>
      <c r="D56" s="57" t="s">
        <v>72</v>
      </c>
      <c r="E56" s="65"/>
      <c r="F56" s="65"/>
      <c r="G56" s="65"/>
      <c r="H56" s="52">
        <f t="shared" si="0"/>
        <v>0</v>
      </c>
    </row>
    <row r="57" spans="1:8" ht="15">
      <c r="A57" s="55">
        <v>47</v>
      </c>
      <c r="B57" s="58" t="s">
        <v>118</v>
      </c>
      <c r="C57" s="57">
        <v>50</v>
      </c>
      <c r="D57" s="57" t="s">
        <v>72</v>
      </c>
      <c r="E57" s="65"/>
      <c r="F57" s="65"/>
      <c r="G57" s="65"/>
      <c r="H57" s="52">
        <f t="shared" si="0"/>
        <v>0</v>
      </c>
    </row>
    <row r="58" spans="1:8" ht="15">
      <c r="A58" s="55">
        <v>48</v>
      </c>
      <c r="B58" s="58" t="s">
        <v>119</v>
      </c>
      <c r="C58" s="57">
        <v>30</v>
      </c>
      <c r="D58" s="57" t="s">
        <v>72</v>
      </c>
      <c r="E58" s="65"/>
      <c r="F58" s="65"/>
      <c r="G58" s="65"/>
      <c r="H58" s="52">
        <f t="shared" si="0"/>
        <v>0</v>
      </c>
    </row>
    <row r="59" spans="1:8" ht="15">
      <c r="A59" s="55">
        <v>49</v>
      </c>
      <c r="B59" s="58" t="s">
        <v>120</v>
      </c>
      <c r="C59" s="57">
        <v>30</v>
      </c>
      <c r="D59" s="57" t="s">
        <v>72</v>
      </c>
      <c r="E59" s="65"/>
      <c r="F59" s="65"/>
      <c r="G59" s="65"/>
      <c r="H59" s="52">
        <f t="shared" si="0"/>
        <v>0</v>
      </c>
    </row>
    <row r="60" spans="1:8" ht="36">
      <c r="A60" s="55">
        <v>50</v>
      </c>
      <c r="B60" s="58" t="s">
        <v>121</v>
      </c>
      <c r="C60" s="57">
        <v>30</v>
      </c>
      <c r="D60" s="57" t="s">
        <v>72</v>
      </c>
      <c r="E60" s="65"/>
      <c r="F60" s="65"/>
      <c r="G60" s="65"/>
      <c r="H60" s="52">
        <f t="shared" si="0"/>
        <v>0</v>
      </c>
    </row>
    <row r="61" spans="1:8" ht="36">
      <c r="A61" s="55">
        <v>51</v>
      </c>
      <c r="B61" s="58" t="s">
        <v>122</v>
      </c>
      <c r="C61" s="57">
        <v>30</v>
      </c>
      <c r="D61" s="57" t="s">
        <v>72</v>
      </c>
      <c r="E61" s="65"/>
      <c r="F61" s="65"/>
      <c r="G61" s="65"/>
      <c r="H61" s="52">
        <f t="shared" si="0"/>
        <v>0</v>
      </c>
    </row>
    <row r="62" spans="1:8" ht="36">
      <c r="A62" s="55">
        <v>52</v>
      </c>
      <c r="B62" s="59" t="s">
        <v>56</v>
      </c>
      <c r="C62" s="60">
        <v>20</v>
      </c>
      <c r="D62" s="61" t="s">
        <v>123</v>
      </c>
      <c r="E62" s="65"/>
      <c r="F62" s="65"/>
      <c r="G62" s="65"/>
      <c r="H62" s="52">
        <f t="shared" si="0"/>
        <v>0</v>
      </c>
    </row>
    <row r="63" spans="1:8" ht="24">
      <c r="A63" s="55">
        <v>53</v>
      </c>
      <c r="B63" s="62" t="s">
        <v>57</v>
      </c>
      <c r="C63" s="63">
        <v>60</v>
      </c>
      <c r="D63" s="64" t="s">
        <v>123</v>
      </c>
      <c r="E63" s="65"/>
      <c r="F63" s="65"/>
      <c r="G63" s="65"/>
      <c r="H63" s="52">
        <f t="shared" si="0"/>
        <v>0</v>
      </c>
    </row>
    <row r="64" spans="1:8" ht="15">
      <c r="A64" s="55">
        <v>54</v>
      </c>
      <c r="B64" s="62" t="s">
        <v>58</v>
      </c>
      <c r="C64" s="63">
        <v>40</v>
      </c>
      <c r="D64" s="64" t="s">
        <v>123</v>
      </c>
      <c r="E64" s="65"/>
      <c r="F64" s="65"/>
      <c r="G64" s="65"/>
      <c r="H64" s="52">
        <f t="shared" si="0"/>
        <v>0</v>
      </c>
    </row>
    <row r="65" spans="1:8" ht="15">
      <c r="A65" s="55">
        <v>55</v>
      </c>
      <c r="B65" s="62" t="s">
        <v>59</v>
      </c>
      <c r="C65" s="63">
        <v>40</v>
      </c>
      <c r="D65" s="64" t="s">
        <v>123</v>
      </c>
      <c r="E65" s="65"/>
      <c r="F65" s="65"/>
      <c r="G65" s="65"/>
      <c r="H65" s="52">
        <f t="shared" si="0"/>
        <v>0</v>
      </c>
    </row>
    <row r="66" spans="1:8" ht="48">
      <c r="A66" s="55">
        <v>56</v>
      </c>
      <c r="B66" s="62" t="s">
        <v>60</v>
      </c>
      <c r="C66" s="63">
        <v>2</v>
      </c>
      <c r="D66" s="64" t="s">
        <v>123</v>
      </c>
      <c r="E66" s="65"/>
      <c r="F66" s="65"/>
      <c r="G66" s="65"/>
      <c r="H66" s="52">
        <f t="shared" si="0"/>
        <v>0</v>
      </c>
    </row>
    <row r="67" spans="1:8" ht="36">
      <c r="A67" s="55">
        <v>57</v>
      </c>
      <c r="B67" s="62" t="s">
        <v>61</v>
      </c>
      <c r="C67" s="63">
        <v>30</v>
      </c>
      <c r="D67" s="64" t="s">
        <v>123</v>
      </c>
      <c r="E67" s="65"/>
      <c r="F67" s="65"/>
      <c r="G67" s="65"/>
      <c r="H67" s="52">
        <f t="shared" si="0"/>
        <v>0</v>
      </c>
    </row>
    <row r="68" spans="1:8" ht="24">
      <c r="A68" s="55">
        <v>58</v>
      </c>
      <c r="B68" s="62" t="s">
        <v>124</v>
      </c>
      <c r="C68" s="63">
        <v>60</v>
      </c>
      <c r="D68" s="64" t="s">
        <v>123</v>
      </c>
      <c r="E68" s="65"/>
      <c r="F68" s="65"/>
      <c r="G68" s="65"/>
      <c r="H68" s="52">
        <f t="shared" si="0"/>
        <v>0</v>
      </c>
    </row>
    <row r="69" spans="1:8" ht="15">
      <c r="A69" s="55">
        <v>59</v>
      </c>
      <c r="B69" s="62" t="s">
        <v>59</v>
      </c>
      <c r="C69" s="63">
        <v>60</v>
      </c>
      <c r="D69" s="64" t="s">
        <v>123</v>
      </c>
      <c r="E69" s="65"/>
      <c r="F69" s="65"/>
      <c r="G69" s="65"/>
      <c r="H69" s="52">
        <f t="shared" si="0"/>
        <v>0</v>
      </c>
    </row>
    <row r="70" spans="1:8" ht="36">
      <c r="A70" s="55">
        <v>60</v>
      </c>
      <c r="B70" s="62" t="s">
        <v>62</v>
      </c>
      <c r="C70" s="63">
        <v>30</v>
      </c>
      <c r="D70" s="64" t="s">
        <v>123</v>
      </c>
      <c r="E70" s="65"/>
      <c r="F70" s="65"/>
      <c r="G70" s="65"/>
      <c r="H70" s="52">
        <f t="shared" si="0"/>
        <v>0</v>
      </c>
    </row>
    <row r="71" spans="1:8" ht="24">
      <c r="A71" s="55">
        <v>61</v>
      </c>
      <c r="B71" s="62" t="s">
        <v>63</v>
      </c>
      <c r="C71" s="63">
        <v>50</v>
      </c>
      <c r="D71" s="64" t="s">
        <v>123</v>
      </c>
      <c r="E71" s="65"/>
      <c r="F71" s="65"/>
      <c r="G71" s="65"/>
      <c r="H71" s="52">
        <f t="shared" si="0"/>
        <v>0</v>
      </c>
    </row>
    <row r="72" spans="1:8" ht="15">
      <c r="A72" s="55">
        <v>62</v>
      </c>
      <c r="B72" s="62" t="s">
        <v>64</v>
      </c>
      <c r="C72" s="63">
        <v>50</v>
      </c>
      <c r="D72" s="64" t="s">
        <v>123</v>
      </c>
      <c r="E72" s="65"/>
      <c r="F72" s="65"/>
      <c r="G72" s="65"/>
      <c r="H72" s="52">
        <f t="shared" si="0"/>
        <v>0</v>
      </c>
    </row>
    <row r="73" spans="1:8" ht="36">
      <c r="A73" s="55">
        <v>63</v>
      </c>
      <c r="B73" s="62" t="s">
        <v>65</v>
      </c>
      <c r="C73" s="63">
        <v>15</v>
      </c>
      <c r="D73" s="64" t="s">
        <v>123</v>
      </c>
      <c r="E73" s="65"/>
      <c r="F73" s="65"/>
      <c r="G73" s="65"/>
      <c r="H73" s="52">
        <f t="shared" si="0"/>
        <v>0</v>
      </c>
    </row>
    <row r="74" spans="1:8" ht="24">
      <c r="A74" s="55">
        <v>64</v>
      </c>
      <c r="B74" s="62" t="s">
        <v>66</v>
      </c>
      <c r="C74" s="63">
        <v>30</v>
      </c>
      <c r="D74" s="64" t="s">
        <v>123</v>
      </c>
      <c r="E74" s="65"/>
      <c r="F74" s="65"/>
      <c r="G74" s="65"/>
      <c r="H74" s="52">
        <f t="shared" si="0"/>
        <v>0</v>
      </c>
    </row>
    <row r="75" spans="1:8" ht="15">
      <c r="A75" s="55">
        <v>65</v>
      </c>
      <c r="B75" s="62" t="s">
        <v>67</v>
      </c>
      <c r="C75" s="63">
        <v>30</v>
      </c>
      <c r="D75" s="64" t="s">
        <v>123</v>
      </c>
      <c r="E75" s="65"/>
      <c r="F75" s="65"/>
      <c r="G75" s="65"/>
      <c r="H75" s="52">
        <f t="shared" si="0"/>
        <v>0</v>
      </c>
    </row>
    <row r="76" spans="1:8" ht="24">
      <c r="A76" s="55">
        <v>66</v>
      </c>
      <c r="B76" s="62" t="s">
        <v>68</v>
      </c>
      <c r="C76" s="63">
        <v>10</v>
      </c>
      <c r="D76" s="64" t="s">
        <v>123</v>
      </c>
      <c r="E76" s="65"/>
      <c r="F76" s="65"/>
      <c r="G76" s="65"/>
      <c r="H76" s="52">
        <f t="shared" si="0"/>
        <v>0</v>
      </c>
    </row>
    <row r="77" spans="1:8" ht="36">
      <c r="A77" s="55">
        <v>67</v>
      </c>
      <c r="B77" s="62" t="s">
        <v>125</v>
      </c>
      <c r="C77" s="63">
        <v>5</v>
      </c>
      <c r="D77" s="64" t="s">
        <v>123</v>
      </c>
      <c r="E77" s="65"/>
      <c r="F77" s="65"/>
      <c r="G77" s="65"/>
      <c r="H77" s="52">
        <f t="shared" si="0"/>
        <v>0</v>
      </c>
    </row>
    <row r="79" ht="192">
      <c r="B79" s="148" t="s">
        <v>996</v>
      </c>
    </row>
  </sheetData>
  <sheetProtection/>
  <mergeCells count="2">
    <mergeCell ref="E2:F2"/>
    <mergeCell ref="A10:H10"/>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20.xml><?xml version="1.0" encoding="utf-8"?>
<worksheet xmlns="http://schemas.openxmlformats.org/spreadsheetml/2006/main" xmlns:r="http://schemas.openxmlformats.org/officeDocument/2006/relationships">
  <sheetPr>
    <tabColor theme="0" tint="-0.3499799966812134"/>
    <pageSetUpPr fitToPage="1"/>
  </sheetPr>
  <dimension ref="A1:J26"/>
  <sheetViews>
    <sheetView showGridLines="0" zoomScale="120" zoomScaleNormal="120" zoomScaleSheetLayoutView="100" zoomScalePageLayoutView="85" workbookViewId="0" topLeftCell="A16">
      <selection activeCell="A12" sqref="A12"/>
    </sheetView>
  </sheetViews>
  <sheetFormatPr defaultColWidth="9.00390625" defaultRowHeight="12.75"/>
  <cols>
    <col min="1" max="1" width="5.25390625" style="26" customWidth="1"/>
    <col min="2" max="2" width="97.25390625" style="26" customWidth="1"/>
    <col min="3" max="3" width="8.25390625" style="30" customWidth="1"/>
    <col min="4" max="4" width="12.25390625" style="28" customWidth="1"/>
    <col min="5" max="5" width="22.375" style="26" customWidth="1"/>
    <col min="6" max="6" width="21.00390625" style="26" customWidth="1"/>
    <col min="7" max="7" width="14.75390625" style="26" customWidth="1"/>
    <col min="8" max="8" width="18.25390625" style="26" customWidth="1"/>
    <col min="9" max="10" width="14.25390625" style="26" customWidth="1"/>
    <col min="11" max="16384" width="9.125" style="26" customWidth="1"/>
  </cols>
  <sheetData>
    <row r="1" spans="2:10" ht="15">
      <c r="B1" s="27" t="str">
        <f>'Informacje ogólne'!C4</f>
        <v>DZP-EK-271-196/2017</v>
      </c>
      <c r="C1" s="26"/>
      <c r="H1" s="29" t="s">
        <v>52</v>
      </c>
      <c r="I1" s="29"/>
      <c r="J1" s="29"/>
    </row>
    <row r="2" spans="5:8" ht="15">
      <c r="E2" s="312"/>
      <c r="F2" s="312"/>
      <c r="H2" s="29" t="s">
        <v>70</v>
      </c>
    </row>
    <row r="4" spans="2:8" ht="15">
      <c r="B4" s="31" t="s">
        <v>12</v>
      </c>
      <c r="C4" s="32">
        <v>19</v>
      </c>
      <c r="D4" s="33"/>
      <c r="E4" s="34" t="s">
        <v>15</v>
      </c>
      <c r="F4" s="35"/>
      <c r="G4" s="36"/>
      <c r="H4" s="36"/>
    </row>
    <row r="5" spans="2:8" ht="15">
      <c r="B5" s="31"/>
      <c r="C5" s="37"/>
      <c r="D5" s="33"/>
      <c r="E5" s="34"/>
      <c r="F5" s="35"/>
      <c r="G5" s="36"/>
      <c r="H5" s="36"/>
    </row>
    <row r="6" spans="1:8" ht="15">
      <c r="A6" s="31"/>
      <c r="C6" s="37"/>
      <c r="D6" s="33"/>
      <c r="E6" s="36"/>
      <c r="F6" s="36"/>
      <c r="G6" s="36"/>
      <c r="H6" s="36"/>
    </row>
    <row r="7" spans="1:8" ht="15">
      <c r="A7" s="38"/>
      <c r="B7" s="38"/>
      <c r="C7" s="39"/>
      <c r="D7" s="40"/>
      <c r="E7" s="41" t="s">
        <v>0</v>
      </c>
      <c r="F7" s="42">
        <f>SUM(H10:H10)</f>
        <v>0</v>
      </c>
      <c r="G7" s="43"/>
      <c r="H7" s="43"/>
    </row>
    <row r="8" spans="1:8" ht="12.75" customHeight="1">
      <c r="A8" s="43"/>
      <c r="B8" s="38"/>
      <c r="C8" s="44"/>
      <c r="D8" s="45"/>
      <c r="E8" s="43"/>
      <c r="F8" s="43"/>
      <c r="G8" s="43"/>
      <c r="H8" s="43"/>
    </row>
    <row r="9" spans="1:8" s="49" customFormat="1" ht="42.75" customHeight="1">
      <c r="A9" s="46" t="s">
        <v>32</v>
      </c>
      <c r="B9" s="46" t="s">
        <v>47</v>
      </c>
      <c r="C9" s="47" t="s">
        <v>34</v>
      </c>
      <c r="D9" s="48"/>
      <c r="E9" s="46" t="s">
        <v>48</v>
      </c>
      <c r="F9" s="46" t="s">
        <v>49</v>
      </c>
      <c r="G9" s="46" t="s">
        <v>50</v>
      </c>
      <c r="H9" s="46" t="s">
        <v>13</v>
      </c>
    </row>
    <row r="10" spans="1:8" ht="15">
      <c r="A10" s="163">
        <v>1</v>
      </c>
      <c r="B10" s="164" t="s">
        <v>686</v>
      </c>
      <c r="C10" s="163" t="s">
        <v>135</v>
      </c>
      <c r="D10" s="163">
        <v>50</v>
      </c>
      <c r="E10" s="142"/>
      <c r="F10" s="142"/>
      <c r="G10" s="142"/>
      <c r="H10" s="101">
        <f>ROUND(D10,2)*ROUND(G10,2)</f>
        <v>0</v>
      </c>
    </row>
    <row r="11" spans="1:8" ht="15">
      <c r="A11" s="165"/>
      <c r="B11" s="166"/>
      <c r="C11" s="165"/>
      <c r="D11" s="165"/>
      <c r="E11" s="125"/>
      <c r="F11" s="125"/>
      <c r="G11" s="125"/>
      <c r="H11" s="107"/>
    </row>
    <row r="12" spans="1:8" ht="15">
      <c r="A12" s="165"/>
      <c r="B12" s="167" t="s">
        <v>687</v>
      </c>
      <c r="C12" s="165"/>
      <c r="D12" s="165"/>
      <c r="E12" s="36"/>
      <c r="F12" s="36"/>
      <c r="G12" s="36"/>
      <c r="H12" s="106"/>
    </row>
    <row r="13" spans="1:8" ht="25.5">
      <c r="A13" s="165"/>
      <c r="B13" s="168" t="s">
        <v>688</v>
      </c>
      <c r="C13" s="165"/>
      <c r="D13" s="165"/>
      <c r="E13" s="36"/>
      <c r="F13" s="36"/>
      <c r="G13" s="36"/>
      <c r="H13" s="106"/>
    </row>
    <row r="14" spans="1:8" ht="15">
      <c r="A14" s="115"/>
      <c r="B14" s="169"/>
      <c r="C14" s="161"/>
      <c r="D14" s="162"/>
      <c r="E14" s="36"/>
      <c r="F14" s="36"/>
      <c r="G14" s="36"/>
      <c r="H14" s="106"/>
    </row>
    <row r="15" spans="1:8" ht="15">
      <c r="A15" s="115"/>
      <c r="B15" s="160"/>
      <c r="C15" s="161"/>
      <c r="D15" s="162"/>
      <c r="E15" s="36"/>
      <c r="F15" s="36"/>
      <c r="G15" s="36"/>
      <c r="H15" s="106"/>
    </row>
    <row r="16" spans="1:10" ht="57">
      <c r="A16" s="170" t="s">
        <v>689</v>
      </c>
      <c r="B16" s="171" t="s">
        <v>690</v>
      </c>
      <c r="C16" s="325" t="s">
        <v>691</v>
      </c>
      <c r="D16" s="326"/>
      <c r="E16" s="325" t="s">
        <v>692</v>
      </c>
      <c r="F16" s="327"/>
      <c r="G16" s="328"/>
      <c r="H16" s="329"/>
      <c r="I16" s="172" t="s">
        <v>693</v>
      </c>
      <c r="J16" s="172" t="s">
        <v>694</v>
      </c>
    </row>
    <row r="17" spans="1:10" ht="15" customHeight="1">
      <c r="A17" s="330" t="s">
        <v>1</v>
      </c>
      <c r="B17" s="319" t="s">
        <v>706</v>
      </c>
      <c r="C17" s="322">
        <v>24</v>
      </c>
      <c r="D17" s="322" t="s">
        <v>707</v>
      </c>
      <c r="E17" s="173" t="s">
        <v>695</v>
      </c>
      <c r="F17" s="331"/>
      <c r="G17" s="332"/>
      <c r="H17" s="333"/>
      <c r="I17" s="334"/>
      <c r="J17" s="318">
        <f>I17*36</f>
        <v>0</v>
      </c>
    </row>
    <row r="18" spans="1:10" ht="15">
      <c r="A18" s="330"/>
      <c r="B18" s="320"/>
      <c r="C18" s="323"/>
      <c r="D18" s="323"/>
      <c r="E18" s="173" t="s">
        <v>696</v>
      </c>
      <c r="F18" s="331"/>
      <c r="G18" s="332"/>
      <c r="H18" s="333"/>
      <c r="I18" s="334"/>
      <c r="J18" s="318"/>
    </row>
    <row r="19" spans="1:10" ht="15" customHeight="1">
      <c r="A19" s="330"/>
      <c r="B19" s="320"/>
      <c r="C19" s="323"/>
      <c r="D19" s="323"/>
      <c r="E19" s="173" t="s">
        <v>697</v>
      </c>
      <c r="F19" s="335" t="s">
        <v>698</v>
      </c>
      <c r="G19" s="332"/>
      <c r="H19" s="333"/>
      <c r="I19" s="334"/>
      <c r="J19" s="318"/>
    </row>
    <row r="20" spans="1:10" ht="15">
      <c r="A20" s="330"/>
      <c r="B20" s="320"/>
      <c r="C20" s="323"/>
      <c r="D20" s="323"/>
      <c r="E20" s="173" t="s">
        <v>699</v>
      </c>
      <c r="F20" s="331"/>
      <c r="G20" s="332"/>
      <c r="H20" s="333"/>
      <c r="I20" s="334"/>
      <c r="J20" s="318"/>
    </row>
    <row r="21" spans="1:10" ht="15">
      <c r="A21" s="330"/>
      <c r="B21" s="320"/>
      <c r="C21" s="323"/>
      <c r="D21" s="323"/>
      <c r="E21" s="173" t="s">
        <v>700</v>
      </c>
      <c r="F21" s="331"/>
      <c r="G21" s="332"/>
      <c r="H21" s="333"/>
      <c r="I21" s="334"/>
      <c r="J21" s="318"/>
    </row>
    <row r="22" spans="1:10" ht="15">
      <c r="A22" s="330"/>
      <c r="B22" s="321"/>
      <c r="C22" s="324"/>
      <c r="D22" s="324"/>
      <c r="E22" s="173" t="s">
        <v>701</v>
      </c>
      <c r="F22" s="174"/>
      <c r="G22" s="175"/>
      <c r="H22" s="176"/>
      <c r="I22" s="334"/>
      <c r="J22" s="318"/>
    </row>
    <row r="23" spans="1:10" ht="15">
      <c r="A23" s="177"/>
      <c r="B23" s="178"/>
      <c r="C23" s="179"/>
      <c r="D23" s="180"/>
      <c r="E23" s="178"/>
      <c r="F23" s="178"/>
      <c r="G23" s="178"/>
      <c r="H23" s="178"/>
      <c r="I23" s="178"/>
      <c r="J23" s="178"/>
    </row>
    <row r="24" spans="1:10" ht="15">
      <c r="A24" s="177"/>
      <c r="B24" s="180"/>
      <c r="C24" s="179"/>
      <c r="D24" s="180"/>
      <c r="E24" s="178"/>
      <c r="F24" s="178"/>
      <c r="G24" s="178"/>
      <c r="H24" s="178"/>
      <c r="I24" s="178"/>
      <c r="J24" s="178"/>
    </row>
    <row r="25" spans="1:10" ht="85.5">
      <c r="A25" s="177"/>
      <c r="B25" s="178"/>
      <c r="C25" s="179"/>
      <c r="D25" s="181" t="s">
        <v>702</v>
      </c>
      <c r="E25" s="182" t="s">
        <v>703</v>
      </c>
      <c r="F25" s="181" t="s">
        <v>704</v>
      </c>
      <c r="G25" s="181" t="s">
        <v>705</v>
      </c>
      <c r="H25" s="178"/>
      <c r="I25" s="178"/>
      <c r="J25" s="178"/>
    </row>
    <row r="26" spans="1:10" ht="15">
      <c r="A26" s="177"/>
      <c r="B26" s="178"/>
      <c r="C26" s="179"/>
      <c r="D26" s="183"/>
      <c r="E26" s="184">
        <v>26280</v>
      </c>
      <c r="F26" s="184">
        <v>0.27</v>
      </c>
      <c r="G26" s="185">
        <f>(D26*E26*F26)/1000</f>
        <v>0</v>
      </c>
      <c r="H26" s="178"/>
      <c r="I26" s="178"/>
      <c r="J26" s="178"/>
    </row>
  </sheetData>
  <sheetProtection/>
  <mergeCells count="14">
    <mergeCell ref="A17:A22"/>
    <mergeCell ref="F17:H17"/>
    <mergeCell ref="I17:I22"/>
    <mergeCell ref="F18:H18"/>
    <mergeCell ref="F19:H19"/>
    <mergeCell ref="F20:H20"/>
    <mergeCell ref="F21:H21"/>
    <mergeCell ref="J17:J22"/>
    <mergeCell ref="E2:F2"/>
    <mergeCell ref="B17:B22"/>
    <mergeCell ref="C17:C22"/>
    <mergeCell ref="D17:D22"/>
    <mergeCell ref="C16:D16"/>
    <mergeCell ref="E16:H16"/>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21.xml><?xml version="1.0" encoding="utf-8"?>
<worksheet xmlns="http://schemas.openxmlformats.org/spreadsheetml/2006/main" xmlns:r="http://schemas.openxmlformats.org/officeDocument/2006/relationships">
  <sheetPr>
    <tabColor theme="0" tint="-0.3499799966812134"/>
    <pageSetUpPr fitToPage="1"/>
  </sheetPr>
  <dimension ref="A1:J22"/>
  <sheetViews>
    <sheetView showGridLines="0" zoomScale="120" zoomScaleNormal="120" zoomScaleSheetLayoutView="100" zoomScalePageLayoutView="85" workbookViewId="0" topLeftCell="A7">
      <selection activeCell="B21" sqref="B21"/>
    </sheetView>
  </sheetViews>
  <sheetFormatPr defaultColWidth="9.00390625" defaultRowHeight="12.75"/>
  <cols>
    <col min="1" max="1" width="5.25390625" style="26" customWidth="1"/>
    <col min="2" max="2" width="97.25390625" style="26" customWidth="1"/>
    <col min="3" max="3" width="8.25390625" style="30" customWidth="1"/>
    <col min="4" max="4" width="12.25390625" style="28" customWidth="1"/>
    <col min="5" max="5" width="22.375" style="26" customWidth="1"/>
    <col min="6" max="6" width="21.00390625" style="26" customWidth="1"/>
    <col min="7" max="7" width="14.75390625" style="26" customWidth="1"/>
    <col min="8" max="8" width="18.25390625" style="26" customWidth="1"/>
    <col min="9" max="10" width="14.25390625" style="26" customWidth="1"/>
    <col min="11" max="16384" width="9.125" style="26" customWidth="1"/>
  </cols>
  <sheetData>
    <row r="1" spans="2:10" ht="15">
      <c r="B1" s="27" t="str">
        <f>'Informacje ogólne'!C4</f>
        <v>DZP-EK-271-196/2017</v>
      </c>
      <c r="C1" s="26"/>
      <c r="H1" s="29" t="s">
        <v>52</v>
      </c>
      <c r="I1" s="29"/>
      <c r="J1" s="29"/>
    </row>
    <row r="2" spans="5:8" ht="15">
      <c r="E2" s="312"/>
      <c r="F2" s="312"/>
      <c r="H2" s="29" t="s">
        <v>70</v>
      </c>
    </row>
    <row r="4" spans="2:8" ht="15">
      <c r="B4" s="31" t="s">
        <v>12</v>
      </c>
      <c r="C4" s="32">
        <v>20</v>
      </c>
      <c r="D4" s="33"/>
      <c r="E4" s="34" t="s">
        <v>15</v>
      </c>
      <c r="F4" s="35"/>
      <c r="G4" s="36"/>
      <c r="H4" s="36"/>
    </row>
    <row r="5" spans="2:8" ht="15">
      <c r="B5" s="31"/>
      <c r="C5" s="37"/>
      <c r="D5" s="33"/>
      <c r="E5" s="34"/>
      <c r="F5" s="35"/>
      <c r="G5" s="36"/>
      <c r="H5" s="36"/>
    </row>
    <row r="6" spans="1:8" ht="15">
      <c r="A6" s="31"/>
      <c r="C6" s="37"/>
      <c r="D6" s="33"/>
      <c r="E6" s="36"/>
      <c r="F6" s="36"/>
      <c r="G6" s="36"/>
      <c r="H6" s="36"/>
    </row>
    <row r="7" spans="1:8" ht="15">
      <c r="A7" s="38"/>
      <c r="B7" s="38"/>
      <c r="C7" s="39"/>
      <c r="D7" s="40"/>
      <c r="E7" s="41" t="s">
        <v>0</v>
      </c>
      <c r="F7" s="42">
        <f>H10+H11+H12+H13+H14+H15+H16+H17+H18+H19</f>
        <v>0</v>
      </c>
      <c r="G7" s="43"/>
      <c r="H7" s="43"/>
    </row>
    <row r="8" spans="1:8" ht="12.75" customHeight="1">
      <c r="A8" s="43"/>
      <c r="B8" s="38"/>
      <c r="C8" s="44"/>
      <c r="D8" s="45"/>
      <c r="E8" s="43"/>
      <c r="F8" s="43"/>
      <c r="G8" s="43"/>
      <c r="H8" s="43"/>
    </row>
    <row r="9" spans="1:8" s="49" customFormat="1" ht="42.75" customHeight="1">
      <c r="A9" s="46" t="s">
        <v>32</v>
      </c>
      <c r="B9" s="46" t="s">
        <v>47</v>
      </c>
      <c r="C9" s="47" t="s">
        <v>34</v>
      </c>
      <c r="D9" s="48"/>
      <c r="E9" s="46" t="s">
        <v>48</v>
      </c>
      <c r="F9" s="46" t="s">
        <v>49</v>
      </c>
      <c r="G9" s="46" t="s">
        <v>50</v>
      </c>
      <c r="H9" s="46" t="s">
        <v>13</v>
      </c>
    </row>
    <row r="10" spans="1:8" ht="24">
      <c r="A10" s="55">
        <v>1</v>
      </c>
      <c r="B10" s="81" t="s">
        <v>708</v>
      </c>
      <c r="C10" s="55" t="s">
        <v>135</v>
      </c>
      <c r="D10" s="55">
        <v>40</v>
      </c>
      <c r="E10" s="65"/>
      <c r="F10" s="65"/>
      <c r="G10" s="65"/>
      <c r="H10" s="52">
        <f>ROUND(D10,2)*ROUND(G10,2)</f>
        <v>0</v>
      </c>
    </row>
    <row r="11" spans="1:8" ht="24">
      <c r="A11" s="55">
        <v>2</v>
      </c>
      <c r="B11" s="81" t="s">
        <v>709</v>
      </c>
      <c r="C11" s="55" t="s">
        <v>135</v>
      </c>
      <c r="D11" s="55">
        <v>10</v>
      </c>
      <c r="E11" s="65"/>
      <c r="F11" s="65"/>
      <c r="G11" s="65"/>
      <c r="H11" s="52">
        <f aca="true" t="shared" si="0" ref="H11:H19">ROUND(D11,2)*ROUND(G11,2)</f>
        <v>0</v>
      </c>
    </row>
    <row r="12" spans="1:10" ht="24">
      <c r="A12" s="55">
        <v>3</v>
      </c>
      <c r="B12" s="81" t="s">
        <v>988</v>
      </c>
      <c r="C12" s="55" t="s">
        <v>135</v>
      </c>
      <c r="D12" s="55">
        <v>20</v>
      </c>
      <c r="E12" s="206"/>
      <c r="F12" s="206"/>
      <c r="G12" s="207"/>
      <c r="H12" s="52">
        <f t="shared" si="0"/>
        <v>0</v>
      </c>
      <c r="I12" s="190"/>
      <c r="J12" s="190"/>
    </row>
    <row r="13" spans="1:10" ht="15" customHeight="1">
      <c r="A13" s="55">
        <v>4</v>
      </c>
      <c r="B13" s="81" t="s">
        <v>989</v>
      </c>
      <c r="C13" s="55" t="s">
        <v>135</v>
      </c>
      <c r="D13" s="55">
        <v>6</v>
      </c>
      <c r="E13" s="208"/>
      <c r="F13" s="209"/>
      <c r="G13" s="210"/>
      <c r="H13" s="52">
        <f t="shared" si="0"/>
        <v>0</v>
      </c>
      <c r="I13" s="336"/>
      <c r="J13" s="336"/>
    </row>
    <row r="14" spans="1:10" ht="33" customHeight="1">
      <c r="A14" s="55">
        <v>5</v>
      </c>
      <c r="B14" s="81" t="s">
        <v>990</v>
      </c>
      <c r="C14" s="55" t="s">
        <v>135</v>
      </c>
      <c r="D14" s="55">
        <v>20</v>
      </c>
      <c r="E14" s="208"/>
      <c r="F14" s="209"/>
      <c r="G14" s="210"/>
      <c r="H14" s="52">
        <f t="shared" si="0"/>
        <v>0</v>
      </c>
      <c r="I14" s="336"/>
      <c r="J14" s="336"/>
    </row>
    <row r="15" spans="1:10" ht="15" customHeight="1">
      <c r="A15" s="55">
        <v>6</v>
      </c>
      <c r="B15" s="81" t="s">
        <v>991</v>
      </c>
      <c r="C15" s="55" t="s">
        <v>135</v>
      </c>
      <c r="D15" s="55">
        <v>6</v>
      </c>
      <c r="E15" s="208"/>
      <c r="F15" s="211"/>
      <c r="G15" s="210"/>
      <c r="H15" s="52">
        <f t="shared" si="0"/>
        <v>0</v>
      </c>
      <c r="I15" s="336"/>
      <c r="J15" s="336"/>
    </row>
    <row r="16" spans="1:10" ht="15">
      <c r="A16" s="55">
        <v>7</v>
      </c>
      <c r="B16" s="81" t="s">
        <v>992</v>
      </c>
      <c r="C16" s="55" t="s">
        <v>135</v>
      </c>
      <c r="D16" s="55">
        <v>6</v>
      </c>
      <c r="E16" s="208"/>
      <c r="F16" s="209"/>
      <c r="G16" s="210"/>
      <c r="H16" s="52">
        <f t="shared" si="0"/>
        <v>0</v>
      </c>
      <c r="I16" s="336"/>
      <c r="J16" s="336"/>
    </row>
    <row r="17" spans="1:10" ht="24">
      <c r="A17" s="55">
        <v>8</v>
      </c>
      <c r="B17" s="81" t="s">
        <v>993</v>
      </c>
      <c r="C17" s="55" t="s">
        <v>135</v>
      </c>
      <c r="D17" s="55">
        <v>10</v>
      </c>
      <c r="E17" s="208"/>
      <c r="F17" s="209"/>
      <c r="G17" s="210"/>
      <c r="H17" s="52">
        <f t="shared" si="0"/>
        <v>0</v>
      </c>
      <c r="I17" s="336"/>
      <c r="J17" s="336"/>
    </row>
    <row r="18" spans="1:10" ht="15">
      <c r="A18" s="55">
        <v>9</v>
      </c>
      <c r="B18" s="81" t="s">
        <v>994</v>
      </c>
      <c r="C18" s="55" t="s">
        <v>135</v>
      </c>
      <c r="D18" s="55">
        <v>10</v>
      </c>
      <c r="E18" s="208"/>
      <c r="F18" s="208"/>
      <c r="G18" s="212"/>
      <c r="H18" s="52">
        <f t="shared" si="0"/>
        <v>0</v>
      </c>
      <c r="I18" s="336"/>
      <c r="J18" s="336"/>
    </row>
    <row r="19" spans="1:10" ht="36">
      <c r="A19" s="55">
        <v>10</v>
      </c>
      <c r="B19" s="81" t="s">
        <v>995</v>
      </c>
      <c r="C19" s="55" t="s">
        <v>135</v>
      </c>
      <c r="D19" s="55">
        <v>20</v>
      </c>
      <c r="E19" s="213"/>
      <c r="F19" s="213"/>
      <c r="G19" s="213"/>
      <c r="H19" s="52">
        <f t="shared" si="0"/>
        <v>0</v>
      </c>
      <c r="I19" s="194"/>
      <c r="J19" s="194"/>
    </row>
    <row r="20" spans="1:10" ht="15">
      <c r="A20" s="193"/>
      <c r="B20" s="196"/>
      <c r="C20" s="195"/>
      <c r="D20" s="196"/>
      <c r="E20" s="194"/>
      <c r="F20" s="194"/>
      <c r="G20" s="194"/>
      <c r="H20" s="194"/>
      <c r="I20" s="194"/>
      <c r="J20" s="194"/>
    </row>
    <row r="21" spans="1:10" ht="156">
      <c r="A21" s="193"/>
      <c r="B21" s="149" t="s">
        <v>1013</v>
      </c>
      <c r="C21" s="195"/>
      <c r="D21" s="197"/>
      <c r="E21" s="198"/>
      <c r="F21" s="197"/>
      <c r="G21" s="197"/>
      <c r="H21" s="194"/>
      <c r="I21" s="194"/>
      <c r="J21" s="194"/>
    </row>
    <row r="22" spans="1:10" ht="15">
      <c r="A22" s="193"/>
      <c r="B22" s="194"/>
      <c r="C22" s="195"/>
      <c r="D22" s="196"/>
      <c r="E22" s="199"/>
      <c r="F22" s="199"/>
      <c r="G22" s="200"/>
      <c r="H22" s="194"/>
      <c r="I22" s="194"/>
      <c r="J22" s="194"/>
    </row>
  </sheetData>
  <sheetProtection/>
  <mergeCells count="3">
    <mergeCell ref="I13:I18"/>
    <mergeCell ref="J13:J18"/>
    <mergeCell ref="E2:F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22.xml><?xml version="1.0" encoding="utf-8"?>
<worksheet xmlns="http://schemas.openxmlformats.org/spreadsheetml/2006/main" xmlns:r="http://schemas.openxmlformats.org/officeDocument/2006/relationships">
  <sheetPr>
    <tabColor theme="0" tint="-0.3499799966812134"/>
    <pageSetUpPr fitToPage="1"/>
  </sheetPr>
  <dimension ref="A1:J22"/>
  <sheetViews>
    <sheetView showGridLines="0" zoomScale="120" zoomScaleNormal="120" zoomScaleSheetLayoutView="100" zoomScalePageLayoutView="85" workbookViewId="0" topLeftCell="A1">
      <selection activeCell="B13" sqref="B13"/>
    </sheetView>
  </sheetViews>
  <sheetFormatPr defaultColWidth="9.00390625" defaultRowHeight="12.75"/>
  <cols>
    <col min="1" max="1" width="5.25390625" style="26" customWidth="1"/>
    <col min="2" max="2" width="97.25390625" style="26" customWidth="1"/>
    <col min="3" max="3" width="8.25390625" style="30" customWidth="1"/>
    <col min="4" max="4" width="12.25390625" style="28" customWidth="1"/>
    <col min="5" max="5" width="22.375" style="26" customWidth="1"/>
    <col min="6" max="6" width="21.00390625" style="26" customWidth="1"/>
    <col min="7" max="7" width="14.75390625" style="26" customWidth="1"/>
    <col min="8" max="8" width="18.25390625" style="26" customWidth="1"/>
    <col min="9" max="10" width="14.25390625" style="26" customWidth="1"/>
    <col min="11" max="16384" width="9.125" style="26" customWidth="1"/>
  </cols>
  <sheetData>
    <row r="1" spans="2:10" ht="15">
      <c r="B1" s="27" t="str">
        <f>'Informacje ogólne'!C4</f>
        <v>DZP-EK-271-196/2017</v>
      </c>
      <c r="C1" s="26"/>
      <c r="H1" s="29" t="s">
        <v>52</v>
      </c>
      <c r="I1" s="29"/>
      <c r="J1" s="29"/>
    </row>
    <row r="2" spans="5:8" ht="15">
      <c r="E2" s="312"/>
      <c r="F2" s="312"/>
      <c r="H2" s="29" t="s">
        <v>70</v>
      </c>
    </row>
    <row r="4" spans="2:8" ht="15">
      <c r="B4" s="31" t="s">
        <v>12</v>
      </c>
      <c r="C4" s="32">
        <v>21</v>
      </c>
      <c r="D4" s="33"/>
      <c r="E4" s="34" t="s">
        <v>15</v>
      </c>
      <c r="F4" s="35"/>
      <c r="G4" s="36"/>
      <c r="H4" s="36"/>
    </row>
    <row r="5" spans="2:8" ht="15">
      <c r="B5" s="31"/>
      <c r="C5" s="37"/>
      <c r="D5" s="33"/>
      <c r="E5" s="34"/>
      <c r="F5" s="35"/>
      <c r="G5" s="36"/>
      <c r="H5" s="36"/>
    </row>
    <row r="6" spans="1:8" ht="15">
      <c r="A6" s="31"/>
      <c r="C6" s="37"/>
      <c r="D6" s="33"/>
      <c r="E6" s="36"/>
      <c r="F6" s="36"/>
      <c r="G6" s="36"/>
      <c r="H6" s="36"/>
    </row>
    <row r="7" spans="1:8" ht="15">
      <c r="A7" s="38"/>
      <c r="B7" s="38"/>
      <c r="C7" s="39"/>
      <c r="D7" s="40"/>
      <c r="E7" s="41" t="s">
        <v>0</v>
      </c>
      <c r="F7" s="42">
        <f>H10+H11</f>
        <v>0</v>
      </c>
      <c r="G7" s="43"/>
      <c r="H7" s="43"/>
    </row>
    <row r="8" spans="1:8" ht="12.75" customHeight="1">
      <c r="A8" s="43"/>
      <c r="B8" s="38"/>
      <c r="C8" s="44"/>
      <c r="D8" s="45"/>
      <c r="E8" s="43"/>
      <c r="F8" s="43"/>
      <c r="G8" s="43"/>
      <c r="H8" s="43"/>
    </row>
    <row r="9" spans="1:8" s="49" customFormat="1" ht="42.75" customHeight="1">
      <c r="A9" s="46" t="s">
        <v>32</v>
      </c>
      <c r="B9" s="46" t="s">
        <v>47</v>
      </c>
      <c r="C9" s="47" t="s">
        <v>34</v>
      </c>
      <c r="D9" s="48"/>
      <c r="E9" s="46" t="s">
        <v>48</v>
      </c>
      <c r="F9" s="46" t="s">
        <v>49</v>
      </c>
      <c r="G9" s="46" t="s">
        <v>50</v>
      </c>
      <c r="H9" s="46" t="s">
        <v>13</v>
      </c>
    </row>
    <row r="10" spans="1:8" ht="15">
      <c r="A10" s="55">
        <v>1</v>
      </c>
      <c r="B10" s="73" t="s">
        <v>710</v>
      </c>
      <c r="C10" s="55" t="s">
        <v>135</v>
      </c>
      <c r="D10" s="55">
        <v>15</v>
      </c>
      <c r="E10" s="65"/>
      <c r="F10" s="65"/>
      <c r="G10" s="65"/>
      <c r="H10" s="52">
        <f>ROUND(D10,2)*ROUND(G10,2)</f>
        <v>0</v>
      </c>
    </row>
    <row r="11" spans="1:8" ht="24">
      <c r="A11" s="55">
        <v>2</v>
      </c>
      <c r="B11" s="73" t="s">
        <v>711</v>
      </c>
      <c r="C11" s="55" t="s">
        <v>135</v>
      </c>
      <c r="D11" s="152">
        <v>15</v>
      </c>
      <c r="E11" s="142"/>
      <c r="F11" s="142"/>
      <c r="G11" s="142"/>
      <c r="H11" s="101">
        <f>ROUND(D11,2)*ROUND(G11,2)</f>
        <v>0</v>
      </c>
    </row>
    <row r="12" spans="1:10" ht="15">
      <c r="A12" s="93"/>
      <c r="B12" s="214"/>
      <c r="C12" s="97"/>
      <c r="D12" s="132"/>
      <c r="E12" s="215"/>
      <c r="F12" s="215"/>
      <c r="G12" s="216"/>
      <c r="H12" s="107"/>
      <c r="I12" s="190"/>
      <c r="J12" s="190"/>
    </row>
    <row r="13" spans="1:10" ht="84">
      <c r="A13" s="93"/>
      <c r="B13" s="149" t="s">
        <v>1014</v>
      </c>
      <c r="C13" s="97"/>
      <c r="D13" s="115"/>
      <c r="E13" s="191"/>
      <c r="F13" s="203"/>
      <c r="G13" s="204"/>
      <c r="H13" s="106"/>
      <c r="I13" s="336"/>
      <c r="J13" s="336"/>
    </row>
    <row r="14" spans="1:10" ht="33" customHeight="1">
      <c r="A14" s="115"/>
      <c r="B14" s="112"/>
      <c r="C14" s="115"/>
      <c r="D14" s="115"/>
      <c r="E14" s="191"/>
      <c r="F14" s="203"/>
      <c r="G14" s="204"/>
      <c r="H14" s="106"/>
      <c r="I14" s="336"/>
      <c r="J14" s="336"/>
    </row>
    <row r="15" spans="1:10" ht="15" customHeight="1">
      <c r="A15" s="115"/>
      <c r="B15" s="112"/>
      <c r="C15" s="115"/>
      <c r="D15" s="115"/>
      <c r="E15" s="191"/>
      <c r="F15" s="205"/>
      <c r="G15" s="204"/>
      <c r="H15" s="106"/>
      <c r="I15" s="336"/>
      <c r="J15" s="336"/>
    </row>
    <row r="16" spans="1:10" ht="15">
      <c r="A16" s="115"/>
      <c r="B16" s="112"/>
      <c r="C16" s="115"/>
      <c r="D16" s="115"/>
      <c r="E16" s="191"/>
      <c r="F16" s="203"/>
      <c r="G16" s="204"/>
      <c r="H16" s="106"/>
      <c r="I16" s="336"/>
      <c r="J16" s="336"/>
    </row>
    <row r="17" spans="1:10" ht="15">
      <c r="A17" s="115"/>
      <c r="B17" s="112"/>
      <c r="C17" s="115"/>
      <c r="D17" s="115"/>
      <c r="E17" s="191"/>
      <c r="F17" s="203"/>
      <c r="G17" s="204"/>
      <c r="H17" s="106"/>
      <c r="I17" s="336"/>
      <c r="J17" s="336"/>
    </row>
    <row r="18" spans="1:10" ht="15">
      <c r="A18" s="115"/>
      <c r="B18" s="112"/>
      <c r="C18" s="115"/>
      <c r="D18" s="115"/>
      <c r="E18" s="191"/>
      <c r="F18" s="191"/>
      <c r="G18" s="192"/>
      <c r="H18" s="106"/>
      <c r="I18" s="336"/>
      <c r="J18" s="336"/>
    </row>
    <row r="19" spans="1:10" ht="15">
      <c r="A19" s="115"/>
      <c r="B19" s="112"/>
      <c r="C19" s="115"/>
      <c r="D19" s="115"/>
      <c r="E19" s="194"/>
      <c r="F19" s="194"/>
      <c r="G19" s="194"/>
      <c r="H19" s="106"/>
      <c r="I19" s="194"/>
      <c r="J19" s="194"/>
    </row>
    <row r="20" spans="1:10" ht="15">
      <c r="A20" s="193"/>
      <c r="B20" s="196"/>
      <c r="C20" s="195"/>
      <c r="D20" s="196"/>
      <c r="E20" s="194"/>
      <c r="F20" s="194"/>
      <c r="G20" s="194"/>
      <c r="H20" s="194"/>
      <c r="I20" s="194"/>
      <c r="J20" s="194"/>
    </row>
    <row r="21" spans="1:10" ht="15">
      <c r="A21" s="193"/>
      <c r="B21" s="149"/>
      <c r="C21" s="195"/>
      <c r="D21" s="197"/>
      <c r="E21" s="198"/>
      <c r="F21" s="197"/>
      <c r="G21" s="197"/>
      <c r="H21" s="194"/>
      <c r="I21" s="194"/>
      <c r="J21" s="194"/>
    </row>
    <row r="22" spans="1:10" ht="15">
      <c r="A22" s="193"/>
      <c r="B22" s="194"/>
      <c r="C22" s="195"/>
      <c r="D22" s="196"/>
      <c r="E22" s="199"/>
      <c r="F22" s="199"/>
      <c r="G22" s="200"/>
      <c r="H22" s="194"/>
      <c r="I22" s="194"/>
      <c r="J22" s="194"/>
    </row>
  </sheetData>
  <sheetProtection/>
  <mergeCells count="3">
    <mergeCell ref="E2:F2"/>
    <mergeCell ref="I13:I18"/>
    <mergeCell ref="J13:J18"/>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23.xml><?xml version="1.0" encoding="utf-8"?>
<worksheet xmlns="http://schemas.openxmlformats.org/spreadsheetml/2006/main" xmlns:r="http://schemas.openxmlformats.org/officeDocument/2006/relationships">
  <sheetPr>
    <tabColor theme="0" tint="-0.3499799966812134"/>
    <pageSetUpPr fitToPage="1"/>
  </sheetPr>
  <dimension ref="A1:K101"/>
  <sheetViews>
    <sheetView showGridLines="0" zoomScale="120" zoomScaleNormal="120" zoomScaleSheetLayoutView="100" zoomScalePageLayoutView="85" workbookViewId="0" topLeftCell="A73">
      <selection activeCell="B98" sqref="B98:B101"/>
    </sheetView>
  </sheetViews>
  <sheetFormatPr defaultColWidth="9.00390625" defaultRowHeight="12.75"/>
  <cols>
    <col min="1" max="1" width="5.25390625" style="26" customWidth="1"/>
    <col min="2" max="2" width="97.25390625" style="26" customWidth="1"/>
    <col min="3" max="3" width="28.375" style="26" customWidth="1"/>
    <col min="4" max="4" width="8.25390625" style="30" customWidth="1"/>
    <col min="5" max="5" width="12.25390625" style="28" customWidth="1"/>
    <col min="6" max="6" width="22.375" style="26" customWidth="1"/>
    <col min="7" max="7" width="21.00390625" style="26" customWidth="1"/>
    <col min="8" max="8" width="14.75390625" style="26" customWidth="1"/>
    <col min="9" max="9" width="18.25390625" style="26" customWidth="1"/>
    <col min="10" max="11" width="14.25390625" style="26" customWidth="1"/>
    <col min="12" max="16384" width="9.125" style="26" customWidth="1"/>
  </cols>
  <sheetData>
    <row r="1" spans="2:11" ht="15">
      <c r="B1" s="27" t="str">
        <f>'Informacje ogólne'!C4</f>
        <v>DZP-EK-271-196/2017</v>
      </c>
      <c r="C1" s="27"/>
      <c r="D1" s="26"/>
      <c r="I1" s="29" t="s">
        <v>52</v>
      </c>
      <c r="J1" s="29"/>
      <c r="K1" s="29"/>
    </row>
    <row r="2" spans="6:9" ht="15">
      <c r="F2" s="312"/>
      <c r="G2" s="312"/>
      <c r="I2" s="29" t="s">
        <v>70</v>
      </c>
    </row>
    <row r="4" spans="2:9" ht="15">
      <c r="B4" s="31" t="s">
        <v>12</v>
      </c>
      <c r="C4" s="31"/>
      <c r="D4" s="32">
        <v>22</v>
      </c>
      <c r="E4" s="33"/>
      <c r="F4" s="34" t="s">
        <v>15</v>
      </c>
      <c r="G4" s="35"/>
      <c r="H4" s="36"/>
      <c r="I4" s="36"/>
    </row>
    <row r="5" spans="2:9" ht="15">
      <c r="B5" s="31"/>
      <c r="C5" s="31"/>
      <c r="D5" s="37"/>
      <c r="E5" s="33"/>
      <c r="F5" s="34"/>
      <c r="G5" s="35"/>
      <c r="H5" s="36"/>
      <c r="I5" s="36"/>
    </row>
    <row r="6" spans="1:9" ht="15">
      <c r="A6" s="31"/>
      <c r="D6" s="37"/>
      <c r="E6" s="33"/>
      <c r="F6" s="36"/>
      <c r="G6" s="36"/>
      <c r="H6" s="36"/>
      <c r="I6" s="36"/>
    </row>
    <row r="7" spans="1:9" ht="15">
      <c r="A7" s="38"/>
      <c r="B7" s="38"/>
      <c r="C7" s="38"/>
      <c r="D7" s="39"/>
      <c r="E7" s="40"/>
      <c r="F7" s="41" t="s">
        <v>0</v>
      </c>
      <c r="G7" s="42">
        <f>SUM(I10:I54)</f>
        <v>0</v>
      </c>
      <c r="H7" s="43"/>
      <c r="I7" s="43"/>
    </row>
    <row r="8" spans="1:9" ht="12.75" customHeight="1">
      <c r="A8" s="43"/>
      <c r="B8" s="38"/>
      <c r="C8" s="38"/>
      <c r="D8" s="44"/>
      <c r="E8" s="45"/>
      <c r="F8" s="43"/>
      <c r="G8" s="43"/>
      <c r="H8" s="43"/>
      <c r="I8" s="43"/>
    </row>
    <row r="9" spans="1:9" s="49" customFormat="1" ht="42.75" customHeight="1">
      <c r="A9" s="46" t="s">
        <v>32</v>
      </c>
      <c r="B9" s="46" t="s">
        <v>47</v>
      </c>
      <c r="C9" s="92" t="s">
        <v>712</v>
      </c>
      <c r="D9" s="47" t="s">
        <v>34</v>
      </c>
      <c r="E9" s="48"/>
      <c r="F9" s="46" t="s">
        <v>48</v>
      </c>
      <c r="G9" s="46" t="s">
        <v>49</v>
      </c>
      <c r="H9" s="46" t="s">
        <v>50</v>
      </c>
      <c r="I9" s="46" t="s">
        <v>13</v>
      </c>
    </row>
    <row r="10" spans="1:9" ht="24">
      <c r="A10" s="55">
        <v>1</v>
      </c>
      <c r="B10" s="71" t="s">
        <v>713</v>
      </c>
      <c r="C10" s="60" t="s">
        <v>714</v>
      </c>
      <c r="D10" s="60" t="s">
        <v>135</v>
      </c>
      <c r="E10" s="60">
        <v>150</v>
      </c>
      <c r="F10" s="65"/>
      <c r="G10" s="65"/>
      <c r="H10" s="65"/>
      <c r="I10" s="52">
        <f>ROUND(E10,2)*ROUND(H10,2)</f>
        <v>0</v>
      </c>
    </row>
    <row r="11" spans="1:9" ht="24">
      <c r="A11" s="55">
        <v>2</v>
      </c>
      <c r="B11" s="71" t="s">
        <v>715</v>
      </c>
      <c r="C11" s="60" t="s">
        <v>716</v>
      </c>
      <c r="D11" s="60" t="s">
        <v>135</v>
      </c>
      <c r="E11" s="60">
        <v>500</v>
      </c>
      <c r="F11" s="65"/>
      <c r="G11" s="65"/>
      <c r="H11" s="65"/>
      <c r="I11" s="52">
        <f aca="true" t="shared" si="0" ref="I11:I54">ROUND(E11,2)*ROUND(H11,2)</f>
        <v>0</v>
      </c>
    </row>
    <row r="12" spans="1:11" ht="24">
      <c r="A12" s="55">
        <v>3</v>
      </c>
      <c r="B12" s="71" t="s">
        <v>717</v>
      </c>
      <c r="C12" s="60" t="s">
        <v>718</v>
      </c>
      <c r="D12" s="60" t="s">
        <v>135</v>
      </c>
      <c r="E12" s="60">
        <v>150</v>
      </c>
      <c r="F12" s="206"/>
      <c r="G12" s="206"/>
      <c r="H12" s="207"/>
      <c r="I12" s="52">
        <f t="shared" si="0"/>
        <v>0</v>
      </c>
      <c r="J12" s="190"/>
      <c r="K12" s="190"/>
    </row>
    <row r="13" spans="1:11" ht="24">
      <c r="A13" s="55">
        <v>4</v>
      </c>
      <c r="B13" s="71" t="s">
        <v>719</v>
      </c>
      <c r="C13" s="60" t="s">
        <v>720</v>
      </c>
      <c r="D13" s="60" t="s">
        <v>135</v>
      </c>
      <c r="E13" s="60">
        <v>40</v>
      </c>
      <c r="F13" s="208"/>
      <c r="G13" s="209"/>
      <c r="H13" s="210"/>
      <c r="I13" s="52">
        <f t="shared" si="0"/>
        <v>0</v>
      </c>
      <c r="J13" s="336"/>
      <c r="K13" s="336"/>
    </row>
    <row r="14" spans="1:11" ht="33" customHeight="1">
      <c r="A14" s="55">
        <v>5</v>
      </c>
      <c r="B14" s="71" t="s">
        <v>721</v>
      </c>
      <c r="C14" s="60" t="s">
        <v>722</v>
      </c>
      <c r="D14" s="60" t="s">
        <v>135</v>
      </c>
      <c r="E14" s="60">
        <v>40</v>
      </c>
      <c r="F14" s="208"/>
      <c r="G14" s="209"/>
      <c r="H14" s="210"/>
      <c r="I14" s="52">
        <f t="shared" si="0"/>
        <v>0</v>
      </c>
      <c r="J14" s="336"/>
      <c r="K14" s="336"/>
    </row>
    <row r="15" spans="1:11" ht="24">
      <c r="A15" s="55">
        <v>6</v>
      </c>
      <c r="B15" s="71" t="s">
        <v>723</v>
      </c>
      <c r="C15" s="60" t="s">
        <v>724</v>
      </c>
      <c r="D15" s="60" t="s">
        <v>135</v>
      </c>
      <c r="E15" s="60">
        <v>40</v>
      </c>
      <c r="F15" s="208"/>
      <c r="G15" s="211"/>
      <c r="H15" s="210"/>
      <c r="I15" s="52">
        <f t="shared" si="0"/>
        <v>0</v>
      </c>
      <c r="J15" s="336"/>
      <c r="K15" s="336"/>
    </row>
    <row r="16" spans="1:11" ht="24">
      <c r="A16" s="55">
        <v>7</v>
      </c>
      <c r="B16" s="71" t="s">
        <v>725</v>
      </c>
      <c r="C16" s="60" t="s">
        <v>726</v>
      </c>
      <c r="D16" s="60" t="s">
        <v>135</v>
      </c>
      <c r="E16" s="60">
        <v>40</v>
      </c>
      <c r="F16" s="208"/>
      <c r="G16" s="209"/>
      <c r="H16" s="210"/>
      <c r="I16" s="52">
        <f t="shared" si="0"/>
        <v>0</v>
      </c>
      <c r="J16" s="336"/>
      <c r="K16" s="336"/>
    </row>
    <row r="17" spans="1:11" ht="24">
      <c r="A17" s="55">
        <v>8</v>
      </c>
      <c r="B17" s="71" t="s">
        <v>727</v>
      </c>
      <c r="C17" s="60" t="s">
        <v>728</v>
      </c>
      <c r="D17" s="60" t="s">
        <v>135</v>
      </c>
      <c r="E17" s="60">
        <v>40</v>
      </c>
      <c r="F17" s="208"/>
      <c r="G17" s="209"/>
      <c r="H17" s="210"/>
      <c r="I17" s="52">
        <f t="shared" si="0"/>
        <v>0</v>
      </c>
      <c r="J17" s="336"/>
      <c r="K17" s="336"/>
    </row>
    <row r="18" spans="1:11" ht="24">
      <c r="A18" s="55">
        <v>9</v>
      </c>
      <c r="B18" s="71" t="s">
        <v>729</v>
      </c>
      <c r="C18" s="60" t="s">
        <v>730</v>
      </c>
      <c r="D18" s="60" t="s">
        <v>135</v>
      </c>
      <c r="E18" s="60">
        <v>80</v>
      </c>
      <c r="F18" s="208"/>
      <c r="G18" s="208"/>
      <c r="H18" s="212"/>
      <c r="I18" s="52">
        <f t="shared" si="0"/>
        <v>0</v>
      </c>
      <c r="J18" s="336"/>
      <c r="K18" s="336"/>
    </row>
    <row r="19" spans="1:11" ht="24">
      <c r="A19" s="55">
        <v>10</v>
      </c>
      <c r="B19" s="71" t="s">
        <v>731</v>
      </c>
      <c r="C19" s="60" t="s">
        <v>730</v>
      </c>
      <c r="D19" s="60" t="s">
        <v>135</v>
      </c>
      <c r="E19" s="60">
        <v>80</v>
      </c>
      <c r="F19" s="213"/>
      <c r="G19" s="213"/>
      <c r="H19" s="213"/>
      <c r="I19" s="52">
        <f t="shared" si="0"/>
        <v>0</v>
      </c>
      <c r="J19" s="194"/>
      <c r="K19" s="194"/>
    </row>
    <row r="20" spans="1:11" ht="24">
      <c r="A20" s="55">
        <v>11</v>
      </c>
      <c r="B20" s="71" t="s">
        <v>732</v>
      </c>
      <c r="C20" s="60" t="s">
        <v>733</v>
      </c>
      <c r="D20" s="60" t="s">
        <v>135</v>
      </c>
      <c r="E20" s="60">
        <v>40</v>
      </c>
      <c r="F20" s="213"/>
      <c r="G20" s="213"/>
      <c r="H20" s="213"/>
      <c r="I20" s="52">
        <f t="shared" si="0"/>
        <v>0</v>
      </c>
      <c r="J20" s="194"/>
      <c r="K20" s="194"/>
    </row>
    <row r="21" spans="1:11" ht="24">
      <c r="A21" s="55">
        <v>12</v>
      </c>
      <c r="B21" s="71" t="s">
        <v>734</v>
      </c>
      <c r="C21" s="60" t="s">
        <v>735</v>
      </c>
      <c r="D21" s="60" t="s">
        <v>135</v>
      </c>
      <c r="E21" s="60">
        <v>40</v>
      </c>
      <c r="F21" s="187"/>
      <c r="G21" s="186"/>
      <c r="H21" s="186"/>
      <c r="I21" s="52">
        <f t="shared" si="0"/>
        <v>0</v>
      </c>
      <c r="J21" s="194"/>
      <c r="K21" s="194"/>
    </row>
    <row r="22" spans="1:11" ht="24">
      <c r="A22" s="55">
        <v>13</v>
      </c>
      <c r="B22" s="71" t="s">
        <v>736</v>
      </c>
      <c r="C22" s="60" t="s">
        <v>735</v>
      </c>
      <c r="D22" s="60" t="s">
        <v>135</v>
      </c>
      <c r="E22" s="60">
        <v>150</v>
      </c>
      <c r="F22" s="188"/>
      <c r="G22" s="188"/>
      <c r="H22" s="189"/>
      <c r="I22" s="52">
        <f t="shared" si="0"/>
        <v>0</v>
      </c>
      <c r="J22" s="194"/>
      <c r="K22" s="194"/>
    </row>
    <row r="23" spans="1:9" ht="24">
      <c r="A23" s="55">
        <v>14</v>
      </c>
      <c r="B23" s="71" t="s">
        <v>737</v>
      </c>
      <c r="C23" s="60" t="s">
        <v>738</v>
      </c>
      <c r="D23" s="60" t="s">
        <v>135</v>
      </c>
      <c r="E23" s="60">
        <v>80</v>
      </c>
      <c r="F23" s="65"/>
      <c r="G23" s="65"/>
      <c r="H23" s="65"/>
      <c r="I23" s="52">
        <f t="shared" si="0"/>
        <v>0</v>
      </c>
    </row>
    <row r="24" spans="1:9" ht="24">
      <c r="A24" s="55">
        <v>15</v>
      </c>
      <c r="B24" s="71" t="s">
        <v>739</v>
      </c>
      <c r="C24" s="60" t="s">
        <v>740</v>
      </c>
      <c r="D24" s="60" t="s">
        <v>135</v>
      </c>
      <c r="E24" s="60">
        <v>80</v>
      </c>
      <c r="F24" s="65"/>
      <c r="G24" s="65"/>
      <c r="H24" s="65"/>
      <c r="I24" s="52">
        <f t="shared" si="0"/>
        <v>0</v>
      </c>
    </row>
    <row r="25" spans="1:9" ht="24">
      <c r="A25" s="55">
        <v>16</v>
      </c>
      <c r="B25" s="71" t="s">
        <v>741</v>
      </c>
      <c r="C25" s="60" t="s">
        <v>742</v>
      </c>
      <c r="D25" s="60" t="s">
        <v>135</v>
      </c>
      <c r="E25" s="60">
        <v>80</v>
      </c>
      <c r="F25" s="65"/>
      <c r="G25" s="65"/>
      <c r="H25" s="65"/>
      <c r="I25" s="52">
        <f t="shared" si="0"/>
        <v>0</v>
      </c>
    </row>
    <row r="26" spans="1:9" ht="24">
      <c r="A26" s="55">
        <v>17</v>
      </c>
      <c r="B26" s="71" t="s">
        <v>743</v>
      </c>
      <c r="C26" s="60" t="s">
        <v>744</v>
      </c>
      <c r="D26" s="60" t="s">
        <v>135</v>
      </c>
      <c r="E26" s="60">
        <v>80</v>
      </c>
      <c r="F26" s="65"/>
      <c r="G26" s="65"/>
      <c r="H26" s="65"/>
      <c r="I26" s="52">
        <f t="shared" si="0"/>
        <v>0</v>
      </c>
    </row>
    <row r="27" spans="1:9" ht="24">
      <c r="A27" s="55">
        <v>18</v>
      </c>
      <c r="B27" s="71" t="s">
        <v>745</v>
      </c>
      <c r="C27" s="60" t="s">
        <v>746</v>
      </c>
      <c r="D27" s="60" t="s">
        <v>135</v>
      </c>
      <c r="E27" s="60">
        <v>80</v>
      </c>
      <c r="F27" s="65"/>
      <c r="G27" s="65"/>
      <c r="H27" s="65"/>
      <c r="I27" s="52">
        <f t="shared" si="0"/>
        <v>0</v>
      </c>
    </row>
    <row r="28" spans="1:9" ht="24">
      <c r="A28" s="55">
        <v>19</v>
      </c>
      <c r="B28" s="71" t="s">
        <v>747</v>
      </c>
      <c r="C28" s="60" t="s">
        <v>748</v>
      </c>
      <c r="D28" s="60" t="s">
        <v>135</v>
      </c>
      <c r="E28" s="60">
        <v>80</v>
      </c>
      <c r="F28" s="65"/>
      <c r="G28" s="65"/>
      <c r="H28" s="65"/>
      <c r="I28" s="52">
        <f t="shared" si="0"/>
        <v>0</v>
      </c>
    </row>
    <row r="29" spans="1:9" ht="24">
      <c r="A29" s="55">
        <v>20</v>
      </c>
      <c r="B29" s="71" t="s">
        <v>749</v>
      </c>
      <c r="C29" s="60" t="s">
        <v>750</v>
      </c>
      <c r="D29" s="60" t="s">
        <v>135</v>
      </c>
      <c r="E29" s="60">
        <v>50</v>
      </c>
      <c r="F29" s="65"/>
      <c r="G29" s="65"/>
      <c r="H29" s="65"/>
      <c r="I29" s="52">
        <f t="shared" si="0"/>
        <v>0</v>
      </c>
    </row>
    <row r="30" spans="1:9" ht="24">
      <c r="A30" s="55">
        <v>21</v>
      </c>
      <c r="B30" s="71" t="s">
        <v>751</v>
      </c>
      <c r="C30" s="60" t="s">
        <v>752</v>
      </c>
      <c r="D30" s="60" t="s">
        <v>135</v>
      </c>
      <c r="E30" s="60">
        <v>80</v>
      </c>
      <c r="F30" s="65"/>
      <c r="G30" s="65"/>
      <c r="H30" s="65"/>
      <c r="I30" s="52">
        <f t="shared" si="0"/>
        <v>0</v>
      </c>
    </row>
    <row r="31" spans="1:9" ht="24">
      <c r="A31" s="55">
        <v>22</v>
      </c>
      <c r="B31" s="71" t="s">
        <v>753</v>
      </c>
      <c r="C31" s="60" t="s">
        <v>754</v>
      </c>
      <c r="D31" s="60" t="s">
        <v>135</v>
      </c>
      <c r="E31" s="60">
        <v>40</v>
      </c>
      <c r="F31" s="65"/>
      <c r="G31" s="65"/>
      <c r="H31" s="65"/>
      <c r="I31" s="52">
        <f t="shared" si="0"/>
        <v>0</v>
      </c>
    </row>
    <row r="32" spans="1:9" ht="24">
      <c r="A32" s="55">
        <v>23</v>
      </c>
      <c r="B32" s="71" t="s">
        <v>755</v>
      </c>
      <c r="C32" s="60" t="s">
        <v>756</v>
      </c>
      <c r="D32" s="60" t="s">
        <v>135</v>
      </c>
      <c r="E32" s="60">
        <v>80</v>
      </c>
      <c r="F32" s="65"/>
      <c r="G32" s="65"/>
      <c r="H32" s="65"/>
      <c r="I32" s="52">
        <f t="shared" si="0"/>
        <v>0</v>
      </c>
    </row>
    <row r="33" spans="1:9" ht="24">
      <c r="A33" s="55">
        <v>24</v>
      </c>
      <c r="B33" s="71" t="s">
        <v>757</v>
      </c>
      <c r="C33" s="60" t="s">
        <v>758</v>
      </c>
      <c r="D33" s="60" t="s">
        <v>135</v>
      </c>
      <c r="E33" s="60">
        <v>80</v>
      </c>
      <c r="F33" s="65"/>
      <c r="G33" s="65"/>
      <c r="H33" s="65"/>
      <c r="I33" s="52">
        <f t="shared" si="0"/>
        <v>0</v>
      </c>
    </row>
    <row r="34" spans="1:9" ht="24">
      <c r="A34" s="55">
        <v>25</v>
      </c>
      <c r="B34" s="71" t="s">
        <v>759</v>
      </c>
      <c r="C34" s="60" t="s">
        <v>760</v>
      </c>
      <c r="D34" s="60" t="s">
        <v>135</v>
      </c>
      <c r="E34" s="60">
        <v>80</v>
      </c>
      <c r="F34" s="65"/>
      <c r="G34" s="65"/>
      <c r="H34" s="65"/>
      <c r="I34" s="52">
        <f t="shared" si="0"/>
        <v>0</v>
      </c>
    </row>
    <row r="35" spans="1:9" ht="24">
      <c r="A35" s="55">
        <v>26</v>
      </c>
      <c r="B35" s="71" t="s">
        <v>761</v>
      </c>
      <c r="C35" s="60" t="s">
        <v>762</v>
      </c>
      <c r="D35" s="60" t="s">
        <v>135</v>
      </c>
      <c r="E35" s="60">
        <v>80</v>
      </c>
      <c r="F35" s="65"/>
      <c r="G35" s="65"/>
      <c r="H35" s="65"/>
      <c r="I35" s="52">
        <f t="shared" si="0"/>
        <v>0</v>
      </c>
    </row>
    <row r="36" spans="1:9" ht="24">
      <c r="A36" s="55">
        <v>27</v>
      </c>
      <c r="B36" s="71" t="s">
        <v>763</v>
      </c>
      <c r="C36" s="60" t="s">
        <v>764</v>
      </c>
      <c r="D36" s="60" t="s">
        <v>135</v>
      </c>
      <c r="E36" s="60">
        <v>200</v>
      </c>
      <c r="F36" s="65"/>
      <c r="G36" s="65"/>
      <c r="H36" s="65"/>
      <c r="I36" s="52">
        <f t="shared" si="0"/>
        <v>0</v>
      </c>
    </row>
    <row r="37" spans="1:9" ht="24">
      <c r="A37" s="55">
        <v>28</v>
      </c>
      <c r="B37" s="71" t="s">
        <v>765</v>
      </c>
      <c r="C37" s="60" t="s">
        <v>766</v>
      </c>
      <c r="D37" s="60" t="s">
        <v>135</v>
      </c>
      <c r="E37" s="60">
        <v>200</v>
      </c>
      <c r="F37" s="65"/>
      <c r="G37" s="65"/>
      <c r="H37" s="65"/>
      <c r="I37" s="52">
        <f t="shared" si="0"/>
        <v>0</v>
      </c>
    </row>
    <row r="38" spans="1:9" ht="24">
      <c r="A38" s="55">
        <v>29</v>
      </c>
      <c r="B38" s="71" t="s">
        <v>767</v>
      </c>
      <c r="C38" s="60" t="s">
        <v>768</v>
      </c>
      <c r="D38" s="60" t="s">
        <v>135</v>
      </c>
      <c r="E38" s="60">
        <v>300</v>
      </c>
      <c r="F38" s="65"/>
      <c r="G38" s="65"/>
      <c r="H38" s="65"/>
      <c r="I38" s="52">
        <f t="shared" si="0"/>
        <v>0</v>
      </c>
    </row>
    <row r="39" spans="1:9" ht="24">
      <c r="A39" s="55">
        <v>30</v>
      </c>
      <c r="B39" s="71" t="s">
        <v>769</v>
      </c>
      <c r="C39" s="60" t="s">
        <v>768</v>
      </c>
      <c r="D39" s="60" t="s">
        <v>135</v>
      </c>
      <c r="E39" s="60">
        <v>300</v>
      </c>
      <c r="F39" s="65"/>
      <c r="G39" s="65"/>
      <c r="H39" s="65"/>
      <c r="I39" s="52">
        <f t="shared" si="0"/>
        <v>0</v>
      </c>
    </row>
    <row r="40" spans="1:9" ht="24">
      <c r="A40" s="55">
        <v>31</v>
      </c>
      <c r="B40" s="71" t="s">
        <v>770</v>
      </c>
      <c r="C40" s="60" t="s">
        <v>771</v>
      </c>
      <c r="D40" s="60" t="s">
        <v>135</v>
      </c>
      <c r="E40" s="60">
        <v>150</v>
      </c>
      <c r="F40" s="65"/>
      <c r="G40" s="65"/>
      <c r="H40" s="65"/>
      <c r="I40" s="52">
        <f t="shared" si="0"/>
        <v>0</v>
      </c>
    </row>
    <row r="41" spans="1:9" ht="24">
      <c r="A41" s="55">
        <v>32</v>
      </c>
      <c r="B41" s="71" t="s">
        <v>772</v>
      </c>
      <c r="C41" s="60" t="s">
        <v>771</v>
      </c>
      <c r="D41" s="60" t="s">
        <v>135</v>
      </c>
      <c r="E41" s="60">
        <v>150</v>
      </c>
      <c r="F41" s="65"/>
      <c r="G41" s="65"/>
      <c r="H41" s="65"/>
      <c r="I41" s="52">
        <f t="shared" si="0"/>
        <v>0</v>
      </c>
    </row>
    <row r="42" spans="1:9" ht="24">
      <c r="A42" s="55">
        <v>33</v>
      </c>
      <c r="B42" s="71" t="s">
        <v>773</v>
      </c>
      <c r="C42" s="60" t="s">
        <v>774</v>
      </c>
      <c r="D42" s="60" t="s">
        <v>135</v>
      </c>
      <c r="E42" s="60">
        <v>80</v>
      </c>
      <c r="F42" s="65"/>
      <c r="G42" s="65"/>
      <c r="H42" s="65"/>
      <c r="I42" s="52">
        <f t="shared" si="0"/>
        <v>0</v>
      </c>
    </row>
    <row r="43" spans="1:9" ht="24">
      <c r="A43" s="55">
        <v>34</v>
      </c>
      <c r="B43" s="71" t="s">
        <v>775</v>
      </c>
      <c r="C43" s="60" t="s">
        <v>774</v>
      </c>
      <c r="D43" s="60" t="s">
        <v>135</v>
      </c>
      <c r="E43" s="60">
        <v>80</v>
      </c>
      <c r="F43" s="65"/>
      <c r="G43" s="65"/>
      <c r="H43" s="65"/>
      <c r="I43" s="52">
        <f t="shared" si="0"/>
        <v>0</v>
      </c>
    </row>
    <row r="44" spans="1:9" ht="24">
      <c r="A44" s="55">
        <v>35</v>
      </c>
      <c r="B44" s="71" t="s">
        <v>776</v>
      </c>
      <c r="C44" s="60" t="s">
        <v>774</v>
      </c>
      <c r="D44" s="60" t="s">
        <v>135</v>
      </c>
      <c r="E44" s="60">
        <v>80</v>
      </c>
      <c r="F44" s="65"/>
      <c r="G44" s="65"/>
      <c r="H44" s="65"/>
      <c r="I44" s="52">
        <f t="shared" si="0"/>
        <v>0</v>
      </c>
    </row>
    <row r="45" spans="1:9" ht="24">
      <c r="A45" s="55">
        <v>36</v>
      </c>
      <c r="B45" s="71" t="s">
        <v>777</v>
      </c>
      <c r="C45" s="60" t="s">
        <v>774</v>
      </c>
      <c r="D45" s="60" t="s">
        <v>135</v>
      </c>
      <c r="E45" s="60">
        <v>80</v>
      </c>
      <c r="F45" s="65"/>
      <c r="G45" s="65"/>
      <c r="H45" s="65"/>
      <c r="I45" s="52">
        <f t="shared" si="0"/>
        <v>0</v>
      </c>
    </row>
    <row r="46" spans="1:9" ht="24">
      <c r="A46" s="55">
        <v>37</v>
      </c>
      <c r="B46" s="71" t="s">
        <v>778</v>
      </c>
      <c r="C46" s="60" t="s">
        <v>779</v>
      </c>
      <c r="D46" s="60" t="s">
        <v>135</v>
      </c>
      <c r="E46" s="60">
        <v>80</v>
      </c>
      <c r="F46" s="65"/>
      <c r="G46" s="65"/>
      <c r="H46" s="65"/>
      <c r="I46" s="52">
        <f t="shared" si="0"/>
        <v>0</v>
      </c>
    </row>
    <row r="47" spans="1:9" ht="24">
      <c r="A47" s="55">
        <v>38</v>
      </c>
      <c r="B47" s="71" t="s">
        <v>780</v>
      </c>
      <c r="C47" s="60" t="s">
        <v>779</v>
      </c>
      <c r="D47" s="60" t="s">
        <v>135</v>
      </c>
      <c r="E47" s="60">
        <v>80</v>
      </c>
      <c r="F47" s="65"/>
      <c r="G47" s="65"/>
      <c r="H47" s="65"/>
      <c r="I47" s="52">
        <f t="shared" si="0"/>
        <v>0</v>
      </c>
    </row>
    <row r="48" spans="1:9" ht="24">
      <c r="A48" s="55">
        <v>39</v>
      </c>
      <c r="B48" s="71" t="s">
        <v>781</v>
      </c>
      <c r="C48" s="60" t="s">
        <v>782</v>
      </c>
      <c r="D48" s="60" t="s">
        <v>135</v>
      </c>
      <c r="E48" s="60">
        <v>150</v>
      </c>
      <c r="F48" s="65"/>
      <c r="G48" s="65"/>
      <c r="H48" s="65"/>
      <c r="I48" s="52">
        <f t="shared" si="0"/>
        <v>0</v>
      </c>
    </row>
    <row r="49" spans="1:9" ht="24">
      <c r="A49" s="55">
        <v>40</v>
      </c>
      <c r="B49" s="71" t="s">
        <v>783</v>
      </c>
      <c r="C49" s="60" t="s">
        <v>782</v>
      </c>
      <c r="D49" s="60" t="s">
        <v>135</v>
      </c>
      <c r="E49" s="60">
        <v>150</v>
      </c>
      <c r="F49" s="65"/>
      <c r="G49" s="65"/>
      <c r="H49" s="65"/>
      <c r="I49" s="52">
        <f t="shared" si="0"/>
        <v>0</v>
      </c>
    </row>
    <row r="50" spans="1:9" ht="24">
      <c r="A50" s="55">
        <v>41</v>
      </c>
      <c r="B50" s="71" t="s">
        <v>784</v>
      </c>
      <c r="C50" s="60" t="s">
        <v>785</v>
      </c>
      <c r="D50" s="60" t="s">
        <v>135</v>
      </c>
      <c r="E50" s="60">
        <v>150</v>
      </c>
      <c r="F50" s="65"/>
      <c r="G50" s="65"/>
      <c r="H50" s="65"/>
      <c r="I50" s="52">
        <f t="shared" si="0"/>
        <v>0</v>
      </c>
    </row>
    <row r="51" spans="1:9" ht="24">
      <c r="A51" s="55">
        <v>42</v>
      </c>
      <c r="B51" s="71" t="s">
        <v>786</v>
      </c>
      <c r="C51" s="60" t="s">
        <v>787</v>
      </c>
      <c r="D51" s="60" t="s">
        <v>135</v>
      </c>
      <c r="E51" s="60">
        <v>150</v>
      </c>
      <c r="F51" s="65"/>
      <c r="G51" s="65"/>
      <c r="H51" s="65"/>
      <c r="I51" s="52">
        <f t="shared" si="0"/>
        <v>0</v>
      </c>
    </row>
    <row r="52" spans="1:9" ht="24">
      <c r="A52" s="55">
        <v>43</v>
      </c>
      <c r="B52" s="71" t="s">
        <v>788</v>
      </c>
      <c r="C52" s="60" t="s">
        <v>789</v>
      </c>
      <c r="D52" s="60" t="s">
        <v>135</v>
      </c>
      <c r="E52" s="60">
        <v>150</v>
      </c>
      <c r="F52" s="65"/>
      <c r="G52" s="65"/>
      <c r="H52" s="65"/>
      <c r="I52" s="52">
        <f t="shared" si="0"/>
        <v>0</v>
      </c>
    </row>
    <row r="53" spans="1:9" ht="24">
      <c r="A53" s="55">
        <v>44</v>
      </c>
      <c r="B53" s="71" t="s">
        <v>790</v>
      </c>
      <c r="C53" s="60" t="s">
        <v>791</v>
      </c>
      <c r="D53" s="60" t="s">
        <v>135</v>
      </c>
      <c r="E53" s="60">
        <v>400</v>
      </c>
      <c r="F53" s="65"/>
      <c r="G53" s="65"/>
      <c r="H53" s="65"/>
      <c r="I53" s="52">
        <f t="shared" si="0"/>
        <v>0</v>
      </c>
    </row>
    <row r="54" spans="1:9" ht="24">
      <c r="A54" s="55">
        <v>45</v>
      </c>
      <c r="B54" s="71" t="s">
        <v>792</v>
      </c>
      <c r="C54" s="61"/>
      <c r="D54" s="60" t="s">
        <v>135</v>
      </c>
      <c r="E54" s="60">
        <v>400</v>
      </c>
      <c r="F54" s="65"/>
      <c r="G54" s="65"/>
      <c r="H54" s="65"/>
      <c r="I54" s="52">
        <f t="shared" si="0"/>
        <v>0</v>
      </c>
    </row>
    <row r="55" spans="1:5" ht="15">
      <c r="A55" s="115"/>
      <c r="B55" s="169"/>
      <c r="C55" s="217"/>
      <c r="D55" s="217"/>
      <c r="E55" s="217"/>
    </row>
    <row r="56" spans="1:5" ht="120">
      <c r="A56" s="93"/>
      <c r="B56" s="218" t="s">
        <v>1015</v>
      </c>
      <c r="C56" s="219"/>
      <c r="D56" s="219"/>
      <c r="E56" s="219"/>
    </row>
    <row r="57" ht="15">
      <c r="B57" s="276" t="s">
        <v>1061</v>
      </c>
    </row>
    <row r="58" ht="15">
      <c r="B58" s="276" t="s">
        <v>1062</v>
      </c>
    </row>
    <row r="59" ht="30">
      <c r="B59" s="276" t="s">
        <v>1063</v>
      </c>
    </row>
    <row r="60" ht="15">
      <c r="B60" s="276" t="s">
        <v>1040</v>
      </c>
    </row>
    <row r="62" ht="15">
      <c r="B62" s="276" t="s">
        <v>1064</v>
      </c>
    </row>
    <row r="63" ht="15">
      <c r="B63" s="276" t="s">
        <v>1062</v>
      </c>
    </row>
    <row r="64" ht="45">
      <c r="B64" s="276" t="s">
        <v>1065</v>
      </c>
    </row>
    <row r="65" ht="15">
      <c r="B65" s="276" t="s">
        <v>1040</v>
      </c>
    </row>
    <row r="67" ht="15">
      <c r="B67" s="276" t="s">
        <v>1066</v>
      </c>
    </row>
    <row r="68" ht="15">
      <c r="B68" s="276" t="s">
        <v>1062</v>
      </c>
    </row>
    <row r="69" ht="45">
      <c r="B69" s="276" t="s">
        <v>1067</v>
      </c>
    </row>
    <row r="70" ht="15">
      <c r="B70" s="276" t="s">
        <v>1040</v>
      </c>
    </row>
    <row r="72" ht="15">
      <c r="B72" s="276" t="s">
        <v>1068</v>
      </c>
    </row>
    <row r="73" ht="15">
      <c r="B73" s="276" t="s">
        <v>1062</v>
      </c>
    </row>
    <row r="74" ht="30">
      <c r="B74" s="276" t="s">
        <v>1069</v>
      </c>
    </row>
    <row r="75" ht="15">
      <c r="B75" s="276" t="s">
        <v>1040</v>
      </c>
    </row>
    <row r="77" ht="15">
      <c r="B77" s="276" t="s">
        <v>1070</v>
      </c>
    </row>
    <row r="78" ht="15">
      <c r="B78" s="276" t="s">
        <v>1062</v>
      </c>
    </row>
    <row r="79" ht="30">
      <c r="B79" s="276" t="s">
        <v>1071</v>
      </c>
    </row>
    <row r="80" ht="15">
      <c r="B80" s="276" t="s">
        <v>1040</v>
      </c>
    </row>
    <row r="82" ht="15">
      <c r="B82" s="276" t="s">
        <v>1072</v>
      </c>
    </row>
    <row r="83" ht="15">
      <c r="B83" s="276" t="s">
        <v>1062</v>
      </c>
    </row>
    <row r="84" ht="30">
      <c r="B84" s="276" t="s">
        <v>1073</v>
      </c>
    </row>
    <row r="85" ht="15">
      <c r="B85" s="276" t="s">
        <v>1040</v>
      </c>
    </row>
    <row r="87" ht="15">
      <c r="B87" s="276" t="s">
        <v>1074</v>
      </c>
    </row>
    <row r="88" ht="15">
      <c r="B88" s="276" t="s">
        <v>1062</v>
      </c>
    </row>
    <row r="89" ht="45">
      <c r="B89" s="276" t="s">
        <v>1075</v>
      </c>
    </row>
    <row r="90" ht="15">
      <c r="B90" s="276" t="s">
        <v>1040</v>
      </c>
    </row>
    <row r="92" ht="15">
      <c r="B92" s="276" t="s">
        <v>1078</v>
      </c>
    </row>
    <row r="93" ht="15">
      <c r="B93" s="276" t="s">
        <v>1062</v>
      </c>
    </row>
    <row r="94" ht="30">
      <c r="B94" s="276" t="s">
        <v>1079</v>
      </c>
    </row>
    <row r="95" ht="15">
      <c r="B95" s="276" t="s">
        <v>1040</v>
      </c>
    </row>
    <row r="98" ht="15">
      <c r="B98" s="276" t="s">
        <v>1080</v>
      </c>
    </row>
    <row r="99" ht="15">
      <c r="B99" s="276" t="s">
        <v>1062</v>
      </c>
    </row>
    <row r="100" ht="45">
      <c r="B100" s="276" t="s">
        <v>1081</v>
      </c>
    </row>
    <row r="101" ht="15">
      <c r="B101" s="276" t="s">
        <v>1040</v>
      </c>
    </row>
  </sheetData>
  <sheetProtection/>
  <mergeCells count="3">
    <mergeCell ref="F2:G2"/>
    <mergeCell ref="J13:J18"/>
    <mergeCell ref="K13:K18"/>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24.xml><?xml version="1.0" encoding="utf-8"?>
<worksheet xmlns="http://schemas.openxmlformats.org/spreadsheetml/2006/main" xmlns:r="http://schemas.openxmlformats.org/officeDocument/2006/relationships">
  <sheetPr>
    <tabColor theme="0" tint="-0.3499799966812134"/>
    <pageSetUpPr fitToPage="1"/>
  </sheetPr>
  <dimension ref="A1:J64"/>
  <sheetViews>
    <sheetView showGridLines="0" zoomScale="120" zoomScaleNormal="120" zoomScaleSheetLayoutView="100" zoomScalePageLayoutView="85" workbookViewId="0" topLeftCell="A25">
      <selection activeCell="F8" sqref="F8"/>
    </sheetView>
  </sheetViews>
  <sheetFormatPr defaultColWidth="9.00390625" defaultRowHeight="12.75"/>
  <cols>
    <col min="1" max="1" width="5.25390625" style="26" customWidth="1"/>
    <col min="2" max="2" width="97.25390625" style="26" customWidth="1"/>
    <col min="3" max="3" width="8.25390625" style="30" customWidth="1"/>
    <col min="4" max="4" width="12.25390625" style="28" customWidth="1"/>
    <col min="5" max="5" width="22.375" style="26" customWidth="1"/>
    <col min="6" max="6" width="21.00390625" style="26" customWidth="1"/>
    <col min="7" max="7" width="14.75390625" style="26" customWidth="1"/>
    <col min="8" max="8" width="18.25390625" style="26" customWidth="1"/>
    <col min="9" max="10" width="14.25390625" style="26" customWidth="1"/>
    <col min="11" max="16384" width="9.125" style="26" customWidth="1"/>
  </cols>
  <sheetData>
    <row r="1" spans="2:10" ht="15">
      <c r="B1" s="27" t="str">
        <f>'Informacje ogólne'!C4</f>
        <v>DZP-EK-271-196/2017</v>
      </c>
      <c r="C1" s="26"/>
      <c r="H1" s="29" t="s">
        <v>52</v>
      </c>
      <c r="I1" s="29"/>
      <c r="J1" s="29"/>
    </row>
    <row r="2" spans="5:8" ht="15">
      <c r="E2" s="312"/>
      <c r="F2" s="312"/>
      <c r="H2" s="29" t="s">
        <v>70</v>
      </c>
    </row>
    <row r="4" spans="2:8" ht="15">
      <c r="B4" s="31" t="s">
        <v>12</v>
      </c>
      <c r="C4" s="32">
        <v>23</v>
      </c>
      <c r="D4" s="33"/>
      <c r="E4" s="34" t="s">
        <v>15</v>
      </c>
      <c r="F4" s="35"/>
      <c r="G4" s="36"/>
      <c r="H4" s="36"/>
    </row>
    <row r="5" spans="2:8" ht="15">
      <c r="B5" s="31"/>
      <c r="C5" s="37"/>
      <c r="D5" s="33"/>
      <c r="E5" s="34"/>
      <c r="F5" s="35"/>
      <c r="G5" s="36"/>
      <c r="H5" s="36"/>
    </row>
    <row r="6" spans="1:8" ht="15">
      <c r="A6" s="31"/>
      <c r="C6" s="37"/>
      <c r="D6" s="33"/>
      <c r="E6" s="36"/>
      <c r="F6" s="36"/>
      <c r="G6" s="36"/>
      <c r="H6" s="36"/>
    </row>
    <row r="7" spans="1:8" ht="15">
      <c r="A7" s="38"/>
      <c r="B7" s="38"/>
      <c r="C7" s="39"/>
      <c r="D7" s="40"/>
      <c r="E7" s="41" t="s">
        <v>0</v>
      </c>
      <c r="F7" s="42">
        <f>SUM(H10:H30)</f>
        <v>0</v>
      </c>
      <c r="G7" s="43"/>
      <c r="H7" s="43"/>
    </row>
    <row r="8" spans="1:8" ht="12.75" customHeight="1">
      <c r="A8" s="43"/>
      <c r="B8" s="38"/>
      <c r="C8" s="44"/>
      <c r="D8" s="45"/>
      <c r="E8" s="43"/>
      <c r="F8" s="43"/>
      <c r="G8" s="43"/>
      <c r="H8" s="43"/>
    </row>
    <row r="9" spans="1:8" s="49" customFormat="1" ht="42.75" customHeight="1">
      <c r="A9" s="46" t="s">
        <v>32</v>
      </c>
      <c r="B9" s="46" t="s">
        <v>47</v>
      </c>
      <c r="C9" s="47" t="s">
        <v>34</v>
      </c>
      <c r="D9" s="48"/>
      <c r="E9" s="46" t="s">
        <v>48</v>
      </c>
      <c r="F9" s="46" t="s">
        <v>49</v>
      </c>
      <c r="G9" s="46" t="s">
        <v>50</v>
      </c>
      <c r="H9" s="46" t="s">
        <v>13</v>
      </c>
    </row>
    <row r="10" spans="1:8" ht="24">
      <c r="A10" s="55">
        <v>1</v>
      </c>
      <c r="B10" s="220" t="s">
        <v>793</v>
      </c>
      <c r="C10" s="221" t="s">
        <v>794</v>
      </c>
      <c r="D10" s="221">
        <v>1</v>
      </c>
      <c r="E10" s="65"/>
      <c r="F10" s="65"/>
      <c r="G10" s="65"/>
      <c r="H10" s="52">
        <f aca="true" t="shared" si="0" ref="H10:H30">ROUND(D10,2)*ROUND(G10,2)</f>
        <v>0</v>
      </c>
    </row>
    <row r="11" spans="1:8" ht="15">
      <c r="A11" s="55">
        <v>2</v>
      </c>
      <c r="B11" s="220" t="s">
        <v>795</v>
      </c>
      <c r="C11" s="221" t="s">
        <v>794</v>
      </c>
      <c r="D11" s="221">
        <v>1</v>
      </c>
      <c r="E11" s="65"/>
      <c r="F11" s="65"/>
      <c r="G11" s="65"/>
      <c r="H11" s="52">
        <f t="shared" si="0"/>
        <v>0</v>
      </c>
    </row>
    <row r="12" spans="1:10" ht="15">
      <c r="A12" s="55">
        <v>3</v>
      </c>
      <c r="B12" s="220" t="s">
        <v>796</v>
      </c>
      <c r="C12" s="221" t="s">
        <v>794</v>
      </c>
      <c r="D12" s="221">
        <v>1</v>
      </c>
      <c r="E12" s="206"/>
      <c r="F12" s="206"/>
      <c r="G12" s="207"/>
      <c r="H12" s="52">
        <f t="shared" si="0"/>
        <v>0</v>
      </c>
      <c r="I12" s="190"/>
      <c r="J12" s="190"/>
    </row>
    <row r="13" spans="1:10" ht="24">
      <c r="A13" s="55">
        <v>4</v>
      </c>
      <c r="B13" s="220" t="s">
        <v>797</v>
      </c>
      <c r="C13" s="221" t="s">
        <v>794</v>
      </c>
      <c r="D13" s="221">
        <v>1</v>
      </c>
      <c r="E13" s="208"/>
      <c r="F13" s="209"/>
      <c r="G13" s="210"/>
      <c r="H13" s="52">
        <f t="shared" si="0"/>
        <v>0</v>
      </c>
      <c r="I13" s="336"/>
      <c r="J13" s="336"/>
    </row>
    <row r="14" spans="1:10" ht="33" customHeight="1">
      <c r="A14" s="55">
        <v>5</v>
      </c>
      <c r="B14" s="220" t="s">
        <v>798</v>
      </c>
      <c r="C14" s="221" t="s">
        <v>794</v>
      </c>
      <c r="D14" s="221">
        <v>1</v>
      </c>
      <c r="E14" s="208"/>
      <c r="F14" s="209"/>
      <c r="G14" s="210"/>
      <c r="H14" s="52">
        <f t="shared" si="0"/>
        <v>0</v>
      </c>
      <c r="I14" s="336"/>
      <c r="J14" s="336"/>
    </row>
    <row r="15" spans="1:10" ht="15" customHeight="1">
      <c r="A15" s="55">
        <v>6</v>
      </c>
      <c r="B15" s="220" t="s">
        <v>799</v>
      </c>
      <c r="C15" s="221" t="s">
        <v>794</v>
      </c>
      <c r="D15" s="221">
        <v>1</v>
      </c>
      <c r="E15" s="208"/>
      <c r="F15" s="211"/>
      <c r="G15" s="210"/>
      <c r="H15" s="52">
        <f t="shared" si="0"/>
        <v>0</v>
      </c>
      <c r="I15" s="336"/>
      <c r="J15" s="336"/>
    </row>
    <row r="16" spans="1:10" ht="24">
      <c r="A16" s="55">
        <v>7</v>
      </c>
      <c r="B16" s="220" t="s">
        <v>800</v>
      </c>
      <c r="C16" s="221" t="s">
        <v>794</v>
      </c>
      <c r="D16" s="221">
        <v>1</v>
      </c>
      <c r="E16" s="208"/>
      <c r="F16" s="209"/>
      <c r="G16" s="210"/>
      <c r="H16" s="52">
        <f t="shared" si="0"/>
        <v>0</v>
      </c>
      <c r="I16" s="336"/>
      <c r="J16" s="336"/>
    </row>
    <row r="17" spans="1:10" ht="24">
      <c r="A17" s="55">
        <v>8</v>
      </c>
      <c r="B17" s="220" t="s">
        <v>801</v>
      </c>
      <c r="C17" s="221" t="s">
        <v>794</v>
      </c>
      <c r="D17" s="221">
        <v>1</v>
      </c>
      <c r="E17" s="208"/>
      <c r="F17" s="209"/>
      <c r="G17" s="210"/>
      <c r="H17" s="52">
        <f t="shared" si="0"/>
        <v>0</v>
      </c>
      <c r="I17" s="336"/>
      <c r="J17" s="336"/>
    </row>
    <row r="18" spans="1:10" ht="24">
      <c r="A18" s="55">
        <v>9</v>
      </c>
      <c r="B18" s="220" t="s">
        <v>802</v>
      </c>
      <c r="C18" s="221" t="s">
        <v>794</v>
      </c>
      <c r="D18" s="221">
        <v>1</v>
      </c>
      <c r="E18" s="208"/>
      <c r="F18" s="208"/>
      <c r="G18" s="212"/>
      <c r="H18" s="52">
        <f t="shared" si="0"/>
        <v>0</v>
      </c>
      <c r="I18" s="336"/>
      <c r="J18" s="336"/>
    </row>
    <row r="19" spans="1:10" ht="15">
      <c r="A19" s="55">
        <v>10</v>
      </c>
      <c r="B19" s="220" t="s">
        <v>803</v>
      </c>
      <c r="C19" s="221" t="s">
        <v>794</v>
      </c>
      <c r="D19" s="221">
        <v>1</v>
      </c>
      <c r="E19" s="213"/>
      <c r="F19" s="213"/>
      <c r="G19" s="213"/>
      <c r="H19" s="52">
        <f t="shared" si="0"/>
        <v>0</v>
      </c>
      <c r="I19" s="194"/>
      <c r="J19" s="194"/>
    </row>
    <row r="20" spans="1:10" ht="15">
      <c r="A20" s="55">
        <v>11</v>
      </c>
      <c r="B20" s="220" t="s">
        <v>804</v>
      </c>
      <c r="C20" s="221" t="s">
        <v>794</v>
      </c>
      <c r="D20" s="221">
        <v>1</v>
      </c>
      <c r="E20" s="213"/>
      <c r="F20" s="213"/>
      <c r="G20" s="213"/>
      <c r="H20" s="52">
        <f t="shared" si="0"/>
        <v>0</v>
      </c>
      <c r="I20" s="194"/>
      <c r="J20" s="194"/>
    </row>
    <row r="21" spans="1:10" ht="24">
      <c r="A21" s="55">
        <v>12</v>
      </c>
      <c r="B21" s="222" t="s">
        <v>805</v>
      </c>
      <c r="C21" s="221" t="s">
        <v>794</v>
      </c>
      <c r="D21" s="221">
        <v>1</v>
      </c>
      <c r="E21" s="187"/>
      <c r="F21" s="186"/>
      <c r="G21" s="186"/>
      <c r="H21" s="52">
        <f t="shared" si="0"/>
        <v>0</v>
      </c>
      <c r="I21" s="194"/>
      <c r="J21" s="194"/>
    </row>
    <row r="22" spans="1:10" ht="15">
      <c r="A22" s="55">
        <v>13</v>
      </c>
      <c r="B22" s="222" t="s">
        <v>806</v>
      </c>
      <c r="C22" s="221" t="s">
        <v>794</v>
      </c>
      <c r="D22" s="221">
        <v>1</v>
      </c>
      <c r="E22" s="188"/>
      <c r="F22" s="188"/>
      <c r="G22" s="189"/>
      <c r="H22" s="52">
        <f t="shared" si="0"/>
        <v>0</v>
      </c>
      <c r="I22" s="194"/>
      <c r="J22" s="194"/>
    </row>
    <row r="23" spans="1:8" ht="24">
      <c r="A23" s="55">
        <v>14</v>
      </c>
      <c r="B23" s="222" t="s">
        <v>807</v>
      </c>
      <c r="C23" s="221" t="s">
        <v>794</v>
      </c>
      <c r="D23" s="221">
        <v>1</v>
      </c>
      <c r="E23" s="65"/>
      <c r="F23" s="65"/>
      <c r="G23" s="65"/>
      <c r="H23" s="52">
        <f t="shared" si="0"/>
        <v>0</v>
      </c>
    </row>
    <row r="24" spans="1:8" ht="24">
      <c r="A24" s="55">
        <v>15</v>
      </c>
      <c r="B24" s="222" t="s">
        <v>808</v>
      </c>
      <c r="C24" s="221" t="s">
        <v>794</v>
      </c>
      <c r="D24" s="221">
        <v>1</v>
      </c>
      <c r="E24" s="65"/>
      <c r="F24" s="65"/>
      <c r="G24" s="65"/>
      <c r="H24" s="52">
        <f t="shared" si="0"/>
        <v>0</v>
      </c>
    </row>
    <row r="25" spans="1:8" ht="15">
      <c r="A25" s="55">
        <v>16</v>
      </c>
      <c r="B25" s="222" t="s">
        <v>809</v>
      </c>
      <c r="C25" s="221" t="s">
        <v>794</v>
      </c>
      <c r="D25" s="221">
        <v>1</v>
      </c>
      <c r="E25" s="65"/>
      <c r="F25" s="65"/>
      <c r="G25" s="65"/>
      <c r="H25" s="52">
        <f t="shared" si="0"/>
        <v>0</v>
      </c>
    </row>
    <row r="26" spans="1:8" ht="15">
      <c r="A26" s="55">
        <v>17</v>
      </c>
      <c r="B26" s="222" t="s">
        <v>810</v>
      </c>
      <c r="C26" s="221" t="s">
        <v>794</v>
      </c>
      <c r="D26" s="221">
        <v>1</v>
      </c>
      <c r="E26" s="65"/>
      <c r="F26" s="65"/>
      <c r="G26" s="65"/>
      <c r="H26" s="52">
        <f t="shared" si="0"/>
        <v>0</v>
      </c>
    </row>
    <row r="27" spans="1:8" ht="15">
      <c r="A27" s="55">
        <v>18</v>
      </c>
      <c r="B27" s="222" t="s">
        <v>811</v>
      </c>
      <c r="C27" s="221" t="s">
        <v>794</v>
      </c>
      <c r="D27" s="221">
        <v>1</v>
      </c>
      <c r="E27" s="65"/>
      <c r="F27" s="65"/>
      <c r="G27" s="65"/>
      <c r="H27" s="52">
        <f t="shared" si="0"/>
        <v>0</v>
      </c>
    </row>
    <row r="28" spans="1:8" ht="15">
      <c r="A28" s="55">
        <v>19</v>
      </c>
      <c r="B28" s="222" t="s">
        <v>812</v>
      </c>
      <c r="C28" s="221" t="s">
        <v>794</v>
      </c>
      <c r="D28" s="221">
        <v>1</v>
      </c>
      <c r="E28" s="65"/>
      <c r="F28" s="65"/>
      <c r="G28" s="65"/>
      <c r="H28" s="52">
        <f t="shared" si="0"/>
        <v>0</v>
      </c>
    </row>
    <row r="29" spans="1:8" ht="36">
      <c r="A29" s="55">
        <v>20</v>
      </c>
      <c r="B29" s="222" t="s">
        <v>813</v>
      </c>
      <c r="C29" s="221" t="s">
        <v>794</v>
      </c>
      <c r="D29" s="221">
        <v>1</v>
      </c>
      <c r="E29" s="65"/>
      <c r="F29" s="65"/>
      <c r="G29" s="65"/>
      <c r="H29" s="52">
        <f t="shared" si="0"/>
        <v>0</v>
      </c>
    </row>
    <row r="30" spans="1:8" ht="15">
      <c r="A30" s="152">
        <v>21</v>
      </c>
      <c r="B30" s="223" t="s">
        <v>814</v>
      </c>
      <c r="C30" s="224" t="s">
        <v>794</v>
      </c>
      <c r="D30" s="224">
        <v>50</v>
      </c>
      <c r="E30" s="142"/>
      <c r="F30" s="142"/>
      <c r="G30" s="142"/>
      <c r="H30" s="101">
        <f t="shared" si="0"/>
        <v>0</v>
      </c>
    </row>
    <row r="31" spans="1:8" s="125" customFormat="1" ht="15">
      <c r="A31" s="225"/>
      <c r="B31" s="226"/>
      <c r="C31" s="225"/>
      <c r="D31" s="225"/>
      <c r="H31" s="107"/>
    </row>
    <row r="32" spans="1:8" s="36" customFormat="1" ht="15">
      <c r="A32" s="217"/>
      <c r="B32" s="169"/>
      <c r="C32" s="217"/>
      <c r="D32" s="217"/>
      <c r="H32" s="106"/>
    </row>
    <row r="33" spans="1:8" s="36" customFormat="1" ht="15">
      <c r="A33" s="217"/>
      <c r="B33" s="169"/>
      <c r="C33" s="217"/>
      <c r="D33" s="217"/>
      <c r="H33" s="106"/>
    </row>
    <row r="34" spans="1:8" s="36" customFormat="1" ht="15">
      <c r="A34" s="217"/>
      <c r="B34" s="169"/>
      <c r="C34" s="217"/>
      <c r="D34" s="217"/>
      <c r="H34" s="106"/>
    </row>
    <row r="35" spans="1:8" s="36" customFormat="1" ht="15">
      <c r="A35" s="217"/>
      <c r="B35" s="169"/>
      <c r="C35" s="217"/>
      <c r="D35" s="217"/>
      <c r="H35" s="106"/>
    </row>
    <row r="36" spans="1:8" s="36" customFormat="1" ht="15">
      <c r="A36" s="217"/>
      <c r="B36" s="169"/>
      <c r="C36" s="217"/>
      <c r="D36" s="217"/>
      <c r="H36" s="106"/>
    </row>
    <row r="37" spans="1:8" s="36" customFormat="1" ht="15">
      <c r="A37" s="217"/>
      <c r="B37" s="169"/>
      <c r="C37" s="217"/>
      <c r="D37" s="217"/>
      <c r="H37" s="106"/>
    </row>
    <row r="38" spans="1:8" s="36" customFormat="1" ht="15">
      <c r="A38" s="217"/>
      <c r="B38" s="169"/>
      <c r="C38" s="217"/>
      <c r="D38" s="217"/>
      <c r="H38" s="106"/>
    </row>
    <row r="39" spans="1:8" s="36" customFormat="1" ht="15">
      <c r="A39" s="217"/>
      <c r="B39" s="169"/>
      <c r="C39" s="217"/>
      <c r="D39" s="217"/>
      <c r="H39" s="106"/>
    </row>
    <row r="40" spans="1:8" s="36" customFormat="1" ht="15">
      <c r="A40" s="217"/>
      <c r="B40" s="169"/>
      <c r="C40" s="217"/>
      <c r="D40" s="217"/>
      <c r="H40" s="106"/>
    </row>
    <row r="41" spans="1:8" s="36" customFormat="1" ht="15">
      <c r="A41" s="217"/>
      <c r="B41" s="169"/>
      <c r="C41" s="217"/>
      <c r="D41" s="217"/>
      <c r="H41" s="106"/>
    </row>
    <row r="42" spans="1:8" s="36" customFormat="1" ht="15">
      <c r="A42" s="217"/>
      <c r="B42" s="169"/>
      <c r="C42" s="217"/>
      <c r="D42" s="217"/>
      <c r="H42" s="106"/>
    </row>
    <row r="43" spans="1:8" s="36" customFormat="1" ht="15">
      <c r="A43" s="217"/>
      <c r="B43" s="169"/>
      <c r="C43" s="217"/>
      <c r="D43" s="217"/>
      <c r="H43" s="106"/>
    </row>
    <row r="44" spans="1:8" s="36" customFormat="1" ht="15">
      <c r="A44" s="217"/>
      <c r="B44" s="169"/>
      <c r="C44" s="217"/>
      <c r="D44" s="217"/>
      <c r="H44" s="106"/>
    </row>
    <row r="45" spans="1:8" s="36" customFormat="1" ht="15">
      <c r="A45" s="217"/>
      <c r="B45" s="169"/>
      <c r="C45" s="217"/>
      <c r="D45" s="217"/>
      <c r="H45" s="106"/>
    </row>
    <row r="46" spans="1:8" s="36" customFormat="1" ht="15">
      <c r="A46" s="217"/>
      <c r="B46" s="169"/>
      <c r="C46" s="217"/>
      <c r="D46" s="217"/>
      <c r="H46" s="106"/>
    </row>
    <row r="47" spans="1:8" s="36" customFormat="1" ht="15">
      <c r="A47" s="217"/>
      <c r="B47" s="169"/>
      <c r="C47" s="217"/>
      <c r="D47" s="217"/>
      <c r="H47" s="106"/>
    </row>
    <row r="48" spans="1:8" s="36" customFormat="1" ht="15">
      <c r="A48" s="217"/>
      <c r="B48" s="169"/>
      <c r="C48" s="217"/>
      <c r="D48" s="217"/>
      <c r="H48" s="106"/>
    </row>
    <row r="49" spans="1:8" s="36" customFormat="1" ht="15">
      <c r="A49" s="217"/>
      <c r="B49" s="169"/>
      <c r="C49" s="217"/>
      <c r="D49" s="217"/>
      <c r="H49" s="106"/>
    </row>
    <row r="50" spans="1:8" s="36" customFormat="1" ht="15">
      <c r="A50" s="217"/>
      <c r="B50" s="169"/>
      <c r="C50" s="217"/>
      <c r="D50" s="217"/>
      <c r="H50" s="106"/>
    </row>
    <row r="51" spans="1:8" s="36" customFormat="1" ht="15">
      <c r="A51" s="217"/>
      <c r="B51" s="169"/>
      <c r="C51" s="217"/>
      <c r="D51" s="217"/>
      <c r="H51" s="106"/>
    </row>
    <row r="52" spans="1:8" s="36" customFormat="1" ht="15">
      <c r="A52" s="217"/>
      <c r="B52" s="169"/>
      <c r="C52" s="217"/>
      <c r="D52" s="217"/>
      <c r="H52" s="106"/>
    </row>
    <row r="53" spans="1:8" s="36" customFormat="1" ht="15">
      <c r="A53" s="217"/>
      <c r="B53" s="169"/>
      <c r="C53" s="217"/>
      <c r="D53" s="217"/>
      <c r="H53" s="106"/>
    </row>
    <row r="54" spans="1:8" s="36" customFormat="1" ht="15">
      <c r="A54" s="217"/>
      <c r="B54" s="169"/>
      <c r="C54" s="217"/>
      <c r="D54" s="217"/>
      <c r="H54" s="106"/>
    </row>
    <row r="55" spans="1:4" s="36" customFormat="1" ht="15">
      <c r="A55" s="217"/>
      <c r="B55" s="169"/>
      <c r="C55" s="217"/>
      <c r="D55" s="217"/>
    </row>
    <row r="56" spans="1:4" s="36" customFormat="1" ht="15">
      <c r="A56" s="217"/>
      <c r="B56" s="169"/>
      <c r="C56" s="217"/>
      <c r="D56" s="217"/>
    </row>
    <row r="57" spans="3:4" s="36" customFormat="1" ht="15">
      <c r="C57" s="37"/>
      <c r="D57" s="33"/>
    </row>
    <row r="58" spans="3:4" s="36" customFormat="1" ht="15">
      <c r="C58" s="37"/>
      <c r="D58" s="33"/>
    </row>
    <row r="59" spans="3:4" s="36" customFormat="1" ht="15">
      <c r="C59" s="37"/>
      <c r="D59" s="33"/>
    </row>
    <row r="60" spans="3:4" s="36" customFormat="1" ht="15">
      <c r="C60" s="37"/>
      <c r="D60" s="33"/>
    </row>
    <row r="61" spans="3:4" s="36" customFormat="1" ht="15">
      <c r="C61" s="37"/>
      <c r="D61" s="33"/>
    </row>
    <row r="62" spans="3:4" s="36" customFormat="1" ht="15">
      <c r="C62" s="37"/>
      <c r="D62" s="33"/>
    </row>
    <row r="63" spans="3:4" s="36" customFormat="1" ht="15">
      <c r="C63" s="37"/>
      <c r="D63" s="33"/>
    </row>
    <row r="64" spans="3:4" s="36" customFormat="1" ht="15">
      <c r="C64" s="37"/>
      <c r="D64" s="33"/>
    </row>
  </sheetData>
  <sheetProtection/>
  <mergeCells count="3">
    <mergeCell ref="E2:F2"/>
    <mergeCell ref="I13:I18"/>
    <mergeCell ref="J13:J18"/>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25.xml><?xml version="1.0" encoding="utf-8"?>
<worksheet xmlns="http://schemas.openxmlformats.org/spreadsheetml/2006/main" xmlns:r="http://schemas.openxmlformats.org/officeDocument/2006/relationships">
  <sheetPr>
    <tabColor theme="0" tint="-0.3499799966812134"/>
    <pageSetUpPr fitToPage="1"/>
  </sheetPr>
  <dimension ref="A1:J64"/>
  <sheetViews>
    <sheetView showGridLines="0" zoomScale="120" zoomScaleNormal="120" zoomScaleSheetLayoutView="100" zoomScalePageLayoutView="85" workbookViewId="0" topLeftCell="A1">
      <selection activeCell="D10" sqref="D10"/>
    </sheetView>
  </sheetViews>
  <sheetFormatPr defaultColWidth="9.00390625" defaultRowHeight="12.75"/>
  <cols>
    <col min="1" max="1" width="5.25390625" style="26" customWidth="1"/>
    <col min="2" max="2" width="97.25390625" style="26" customWidth="1"/>
    <col min="3" max="3" width="8.25390625" style="30" customWidth="1"/>
    <col min="4" max="4" width="12.25390625" style="28" customWidth="1"/>
    <col min="5" max="5" width="22.375" style="26" customWidth="1"/>
    <col min="6" max="6" width="21.00390625" style="26" customWidth="1"/>
    <col min="7" max="7" width="14.75390625" style="26" customWidth="1"/>
    <col min="8" max="8" width="18.25390625" style="26" customWidth="1"/>
    <col min="9" max="10" width="14.25390625" style="26" customWidth="1"/>
    <col min="11" max="16384" width="9.125" style="26" customWidth="1"/>
  </cols>
  <sheetData>
    <row r="1" spans="2:10" ht="15">
      <c r="B1" s="27" t="str">
        <f>'Informacje ogólne'!C4</f>
        <v>DZP-EK-271-196/2017</v>
      </c>
      <c r="C1" s="26"/>
      <c r="H1" s="29" t="s">
        <v>52</v>
      </c>
      <c r="I1" s="29"/>
      <c r="J1" s="29"/>
    </row>
    <row r="2" spans="5:8" ht="15">
      <c r="E2" s="312"/>
      <c r="F2" s="312"/>
      <c r="H2" s="29" t="s">
        <v>70</v>
      </c>
    </row>
    <row r="4" spans="2:8" ht="15">
      <c r="B4" s="31" t="s">
        <v>12</v>
      </c>
      <c r="C4" s="32">
        <v>24</v>
      </c>
      <c r="D4" s="33"/>
      <c r="E4" s="34" t="s">
        <v>15</v>
      </c>
      <c r="F4" s="35"/>
      <c r="G4" s="36"/>
      <c r="H4" s="36"/>
    </row>
    <row r="5" spans="2:8" ht="15">
      <c r="B5" s="31"/>
      <c r="C5" s="37"/>
      <c r="D5" s="33"/>
      <c r="E5" s="34"/>
      <c r="F5" s="35"/>
      <c r="G5" s="36"/>
      <c r="H5" s="36"/>
    </row>
    <row r="6" spans="1:8" ht="15">
      <c r="A6" s="31"/>
      <c r="C6" s="37"/>
      <c r="D6" s="33"/>
      <c r="E6" s="36"/>
      <c r="F6" s="36"/>
      <c r="G6" s="36"/>
      <c r="H6" s="36"/>
    </row>
    <row r="7" spans="1:8" ht="15">
      <c r="A7" s="38"/>
      <c r="B7" s="38"/>
      <c r="C7" s="39"/>
      <c r="D7" s="40"/>
      <c r="E7" s="41" t="s">
        <v>0</v>
      </c>
      <c r="F7" s="42">
        <f>SUM(H10:H10)</f>
        <v>0</v>
      </c>
      <c r="G7" s="43"/>
      <c r="H7" s="43"/>
    </row>
    <row r="8" spans="1:8" ht="12.75" customHeight="1">
      <c r="A8" s="43"/>
      <c r="B8" s="38"/>
      <c r="C8" s="44"/>
      <c r="D8" s="45"/>
      <c r="E8" s="43"/>
      <c r="F8" s="43"/>
      <c r="G8" s="43"/>
      <c r="H8" s="43"/>
    </row>
    <row r="9" spans="1:8" s="49" customFormat="1" ht="42.75" customHeight="1">
      <c r="A9" s="46" t="s">
        <v>32</v>
      </c>
      <c r="B9" s="46" t="s">
        <v>47</v>
      </c>
      <c r="C9" s="47" t="s">
        <v>34</v>
      </c>
      <c r="D9" s="48"/>
      <c r="E9" s="46" t="s">
        <v>48</v>
      </c>
      <c r="F9" s="46" t="s">
        <v>49</v>
      </c>
      <c r="G9" s="46" t="s">
        <v>50</v>
      </c>
      <c r="H9" s="46" t="s">
        <v>13</v>
      </c>
    </row>
    <row r="10" spans="1:8" ht="60">
      <c r="A10" s="55">
        <v>1</v>
      </c>
      <c r="B10" s="227" t="s">
        <v>815</v>
      </c>
      <c r="C10" s="55" t="s">
        <v>135</v>
      </c>
      <c r="D10" s="55">
        <v>20</v>
      </c>
      <c r="E10" s="65"/>
      <c r="F10" s="65"/>
      <c r="G10" s="65"/>
      <c r="H10" s="52">
        <f>ROUND(D10,2)*ROUND(G10,2)</f>
        <v>0</v>
      </c>
    </row>
    <row r="11" spans="1:8" s="36" customFormat="1" ht="15">
      <c r="A11" s="115"/>
      <c r="B11" s="228"/>
      <c r="C11" s="229"/>
      <c r="D11" s="229"/>
      <c r="H11" s="106"/>
    </row>
    <row r="12" spans="1:10" s="36" customFormat="1" ht="15">
      <c r="A12" s="115"/>
      <c r="B12" s="228"/>
      <c r="C12" s="229"/>
      <c r="D12" s="229"/>
      <c r="E12" s="201"/>
      <c r="F12" s="201"/>
      <c r="G12" s="202"/>
      <c r="H12" s="106"/>
      <c r="I12" s="190"/>
      <c r="J12" s="190"/>
    </row>
    <row r="13" spans="1:10" s="36" customFormat="1" ht="15">
      <c r="A13" s="115"/>
      <c r="B13" s="228"/>
      <c r="C13" s="229"/>
      <c r="D13" s="229"/>
      <c r="E13" s="191"/>
      <c r="F13" s="203"/>
      <c r="G13" s="204"/>
      <c r="H13" s="106"/>
      <c r="I13" s="336"/>
      <c r="J13" s="336"/>
    </row>
    <row r="14" spans="1:10" s="36" customFormat="1" ht="33" customHeight="1">
      <c r="A14" s="115"/>
      <c r="B14" s="228"/>
      <c r="C14" s="229"/>
      <c r="D14" s="229"/>
      <c r="E14" s="191"/>
      <c r="F14" s="203"/>
      <c r="G14" s="204"/>
      <c r="H14" s="106"/>
      <c r="I14" s="336"/>
      <c r="J14" s="336"/>
    </row>
    <row r="15" spans="1:10" s="36" customFormat="1" ht="15" customHeight="1">
      <c r="A15" s="115"/>
      <c r="B15" s="228"/>
      <c r="C15" s="229"/>
      <c r="D15" s="229"/>
      <c r="E15" s="191"/>
      <c r="F15" s="205"/>
      <c r="G15" s="204"/>
      <c r="H15" s="106"/>
      <c r="I15" s="336"/>
      <c r="J15" s="336"/>
    </row>
    <row r="16" spans="1:10" s="36" customFormat="1" ht="15">
      <c r="A16" s="115"/>
      <c r="B16" s="228"/>
      <c r="C16" s="229"/>
      <c r="D16" s="229"/>
      <c r="E16" s="191"/>
      <c r="F16" s="203"/>
      <c r="G16" s="204"/>
      <c r="H16" s="106"/>
      <c r="I16" s="336"/>
      <c r="J16" s="336"/>
    </row>
    <row r="17" spans="1:10" s="36" customFormat="1" ht="15">
      <c r="A17" s="115"/>
      <c r="B17" s="228"/>
      <c r="C17" s="229"/>
      <c r="D17" s="229"/>
      <c r="E17" s="191"/>
      <c r="F17" s="203"/>
      <c r="G17" s="204"/>
      <c r="H17" s="106"/>
      <c r="I17" s="336"/>
      <c r="J17" s="336"/>
    </row>
    <row r="18" spans="1:10" s="36" customFormat="1" ht="15">
      <c r="A18" s="115"/>
      <c r="B18" s="228"/>
      <c r="C18" s="229"/>
      <c r="D18" s="229"/>
      <c r="E18" s="191"/>
      <c r="F18" s="191"/>
      <c r="G18" s="192"/>
      <c r="H18" s="106"/>
      <c r="I18" s="336"/>
      <c r="J18" s="336"/>
    </row>
    <row r="19" spans="1:10" s="36" customFormat="1" ht="15">
      <c r="A19" s="115"/>
      <c r="B19" s="228"/>
      <c r="C19" s="229"/>
      <c r="D19" s="229"/>
      <c r="E19" s="194"/>
      <c r="F19" s="194"/>
      <c r="G19" s="194"/>
      <c r="H19" s="106"/>
      <c r="I19" s="194"/>
      <c r="J19" s="194"/>
    </row>
    <row r="20" spans="1:10" s="36" customFormat="1" ht="15">
      <c r="A20" s="115"/>
      <c r="B20" s="228"/>
      <c r="C20" s="229"/>
      <c r="D20" s="229"/>
      <c r="E20" s="194"/>
      <c r="F20" s="194"/>
      <c r="G20" s="194"/>
      <c r="H20" s="106"/>
      <c r="I20" s="194"/>
      <c r="J20" s="194"/>
    </row>
    <row r="21" spans="1:10" s="36" customFormat="1" ht="15">
      <c r="A21" s="115"/>
      <c r="B21" s="230"/>
      <c r="C21" s="229"/>
      <c r="D21" s="229"/>
      <c r="E21" s="198"/>
      <c r="F21" s="197"/>
      <c r="G21" s="197"/>
      <c r="H21" s="106"/>
      <c r="I21" s="194"/>
      <c r="J21" s="194"/>
    </row>
    <row r="22" spans="1:10" s="36" customFormat="1" ht="15">
      <c r="A22" s="115"/>
      <c r="B22" s="230"/>
      <c r="C22" s="229"/>
      <c r="D22" s="229"/>
      <c r="E22" s="199"/>
      <c r="F22" s="199"/>
      <c r="G22" s="200"/>
      <c r="H22" s="106"/>
      <c r="I22" s="194"/>
      <c r="J22" s="194"/>
    </row>
    <row r="23" spans="1:8" s="36" customFormat="1" ht="15">
      <c r="A23" s="115"/>
      <c r="B23" s="230"/>
      <c r="C23" s="229"/>
      <c r="D23" s="229"/>
      <c r="H23" s="106"/>
    </row>
    <row r="24" spans="1:8" s="36" customFormat="1" ht="15">
      <c r="A24" s="115"/>
      <c r="B24" s="230"/>
      <c r="C24" s="229"/>
      <c r="D24" s="229"/>
      <c r="H24" s="106"/>
    </row>
    <row r="25" spans="1:8" s="36" customFormat="1" ht="15">
      <c r="A25" s="115"/>
      <c r="B25" s="230"/>
      <c r="C25" s="229"/>
      <c r="D25" s="229"/>
      <c r="H25" s="106"/>
    </row>
    <row r="26" spans="1:8" s="36" customFormat="1" ht="15">
      <c r="A26" s="115"/>
      <c r="B26" s="230"/>
      <c r="C26" s="229"/>
      <c r="D26" s="229"/>
      <c r="H26" s="106"/>
    </row>
    <row r="27" spans="1:8" s="36" customFormat="1" ht="15">
      <c r="A27" s="115"/>
      <c r="B27" s="230"/>
      <c r="C27" s="229"/>
      <c r="D27" s="229"/>
      <c r="H27" s="106"/>
    </row>
    <row r="28" spans="1:8" s="36" customFormat="1" ht="15">
      <c r="A28" s="115"/>
      <c r="B28" s="230"/>
      <c r="C28" s="229"/>
      <c r="D28" s="229"/>
      <c r="H28" s="106"/>
    </row>
    <row r="29" spans="1:8" s="36" customFormat="1" ht="15">
      <c r="A29" s="115"/>
      <c r="B29" s="230"/>
      <c r="C29" s="229"/>
      <c r="D29" s="229"/>
      <c r="H29" s="106"/>
    </row>
    <row r="30" spans="1:8" s="36" customFormat="1" ht="15">
      <c r="A30" s="115"/>
      <c r="B30" s="230"/>
      <c r="C30" s="229"/>
      <c r="D30" s="229"/>
      <c r="H30" s="106"/>
    </row>
    <row r="31" spans="1:8" s="36" customFormat="1" ht="15">
      <c r="A31" s="217"/>
      <c r="B31" s="169"/>
      <c r="C31" s="217"/>
      <c r="D31" s="217"/>
      <c r="H31" s="106"/>
    </row>
    <row r="32" spans="1:8" s="36" customFormat="1" ht="15">
      <c r="A32" s="217"/>
      <c r="B32" s="169"/>
      <c r="C32" s="217"/>
      <c r="D32" s="217"/>
      <c r="H32" s="106"/>
    </row>
    <row r="33" spans="1:8" s="36" customFormat="1" ht="15">
      <c r="A33" s="217"/>
      <c r="B33" s="169"/>
      <c r="C33" s="217"/>
      <c r="D33" s="217"/>
      <c r="H33" s="106"/>
    </row>
    <row r="34" spans="1:8" s="36" customFormat="1" ht="15">
      <c r="A34" s="217"/>
      <c r="B34" s="169"/>
      <c r="C34" s="217"/>
      <c r="D34" s="217"/>
      <c r="H34" s="106"/>
    </row>
    <row r="35" spans="1:8" s="36" customFormat="1" ht="15">
      <c r="A35" s="217"/>
      <c r="B35" s="169"/>
      <c r="C35" s="217"/>
      <c r="D35" s="217"/>
      <c r="H35" s="106"/>
    </row>
    <row r="36" spans="1:8" s="36" customFormat="1" ht="15">
      <c r="A36" s="217"/>
      <c r="B36" s="169"/>
      <c r="C36" s="217"/>
      <c r="D36" s="217"/>
      <c r="H36" s="106"/>
    </row>
    <row r="37" spans="1:8" s="36" customFormat="1" ht="15">
      <c r="A37" s="217"/>
      <c r="B37" s="169"/>
      <c r="C37" s="217"/>
      <c r="D37" s="217"/>
      <c r="H37" s="106"/>
    </row>
    <row r="38" spans="1:8" s="36" customFormat="1" ht="15">
      <c r="A38" s="217"/>
      <c r="B38" s="169"/>
      <c r="C38" s="217"/>
      <c r="D38" s="217"/>
      <c r="H38" s="106"/>
    </row>
    <row r="39" spans="1:8" s="36" customFormat="1" ht="15">
      <c r="A39" s="217"/>
      <c r="B39" s="169"/>
      <c r="C39" s="217"/>
      <c r="D39" s="217"/>
      <c r="H39" s="106"/>
    </row>
    <row r="40" spans="1:8" s="36" customFormat="1" ht="15">
      <c r="A40" s="217"/>
      <c r="B40" s="169"/>
      <c r="C40" s="217"/>
      <c r="D40" s="217"/>
      <c r="H40" s="106"/>
    </row>
    <row r="41" spans="1:8" s="36" customFormat="1" ht="15">
      <c r="A41" s="217"/>
      <c r="B41" s="169"/>
      <c r="C41" s="217"/>
      <c r="D41" s="217"/>
      <c r="H41" s="106"/>
    </row>
    <row r="42" spans="1:8" s="36" customFormat="1" ht="15">
      <c r="A42" s="217"/>
      <c r="B42" s="169"/>
      <c r="C42" s="217"/>
      <c r="D42" s="217"/>
      <c r="H42" s="106"/>
    </row>
    <row r="43" spans="1:8" s="36" customFormat="1" ht="15">
      <c r="A43" s="217"/>
      <c r="B43" s="169"/>
      <c r="C43" s="217"/>
      <c r="D43" s="217"/>
      <c r="H43" s="106"/>
    </row>
    <row r="44" spans="1:8" s="36" customFormat="1" ht="15">
      <c r="A44" s="217"/>
      <c r="B44" s="169"/>
      <c r="C44" s="217"/>
      <c r="D44" s="217"/>
      <c r="H44" s="106"/>
    </row>
    <row r="45" spans="1:8" s="36" customFormat="1" ht="15">
      <c r="A45" s="217"/>
      <c r="B45" s="169"/>
      <c r="C45" s="217"/>
      <c r="D45" s="217"/>
      <c r="H45" s="106"/>
    </row>
    <row r="46" spans="1:8" s="36" customFormat="1" ht="15">
      <c r="A46" s="217"/>
      <c r="B46" s="169"/>
      <c r="C46" s="217"/>
      <c r="D46" s="217"/>
      <c r="H46" s="106"/>
    </row>
    <row r="47" spans="1:8" s="36" customFormat="1" ht="15">
      <c r="A47" s="217"/>
      <c r="B47" s="169"/>
      <c r="C47" s="217"/>
      <c r="D47" s="217"/>
      <c r="H47" s="106"/>
    </row>
    <row r="48" spans="1:8" s="36" customFormat="1" ht="15">
      <c r="A48" s="217"/>
      <c r="B48" s="169"/>
      <c r="C48" s="217"/>
      <c r="D48" s="217"/>
      <c r="H48" s="106"/>
    </row>
    <row r="49" spans="1:8" s="36" customFormat="1" ht="15">
      <c r="A49" s="217"/>
      <c r="B49" s="169"/>
      <c r="C49" s="217"/>
      <c r="D49" s="217"/>
      <c r="H49" s="106"/>
    </row>
    <row r="50" spans="1:8" s="36" customFormat="1" ht="15">
      <c r="A50" s="217"/>
      <c r="B50" s="169"/>
      <c r="C50" s="217"/>
      <c r="D50" s="217"/>
      <c r="H50" s="106"/>
    </row>
    <row r="51" spans="1:8" s="36" customFormat="1" ht="15">
      <c r="A51" s="217"/>
      <c r="B51" s="169"/>
      <c r="C51" s="217"/>
      <c r="D51" s="217"/>
      <c r="H51" s="106"/>
    </row>
    <row r="52" spans="1:8" s="36" customFormat="1" ht="15">
      <c r="A52" s="217"/>
      <c r="B52" s="169"/>
      <c r="C52" s="217"/>
      <c r="D52" s="217"/>
      <c r="H52" s="106"/>
    </row>
    <row r="53" spans="1:8" s="36" customFormat="1" ht="15">
      <c r="A53" s="217"/>
      <c r="B53" s="169"/>
      <c r="C53" s="217"/>
      <c r="D53" s="217"/>
      <c r="H53" s="106"/>
    </row>
    <row r="54" spans="1:8" s="36" customFormat="1" ht="15">
      <c r="A54" s="217"/>
      <c r="B54" s="169"/>
      <c r="C54" s="217"/>
      <c r="D54" s="217"/>
      <c r="H54" s="106"/>
    </row>
    <row r="55" spans="1:4" s="36" customFormat="1" ht="15">
      <c r="A55" s="217"/>
      <c r="B55" s="169"/>
      <c r="C55" s="217"/>
      <c r="D55" s="217"/>
    </row>
    <row r="56" spans="1:4" s="36" customFormat="1" ht="15">
      <c r="A56" s="217"/>
      <c r="B56" s="169"/>
      <c r="C56" s="217"/>
      <c r="D56" s="217"/>
    </row>
    <row r="57" spans="3:4" s="36" customFormat="1" ht="15">
      <c r="C57" s="37"/>
      <c r="D57" s="33"/>
    </row>
    <row r="58" spans="3:4" s="36" customFormat="1" ht="15">
      <c r="C58" s="37"/>
      <c r="D58" s="33"/>
    </row>
    <row r="59" spans="3:4" s="36" customFormat="1" ht="15">
      <c r="C59" s="37"/>
      <c r="D59" s="33"/>
    </row>
    <row r="60" spans="3:4" s="36" customFormat="1" ht="15">
      <c r="C60" s="37"/>
      <c r="D60" s="33"/>
    </row>
    <row r="61" spans="3:4" s="36" customFormat="1" ht="15">
      <c r="C61" s="37"/>
      <c r="D61" s="33"/>
    </row>
    <row r="62" spans="3:4" s="36" customFormat="1" ht="15">
      <c r="C62" s="37"/>
      <c r="D62" s="33"/>
    </row>
    <row r="63" spans="3:4" s="36" customFormat="1" ht="15">
      <c r="C63" s="37"/>
      <c r="D63" s="33"/>
    </row>
    <row r="64" spans="3:4" s="36" customFormat="1" ht="15">
      <c r="C64" s="37"/>
      <c r="D64" s="33"/>
    </row>
  </sheetData>
  <sheetProtection/>
  <mergeCells count="3">
    <mergeCell ref="E2:F2"/>
    <mergeCell ref="I13:I18"/>
    <mergeCell ref="J13:J18"/>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26.xml><?xml version="1.0" encoding="utf-8"?>
<worksheet xmlns="http://schemas.openxmlformats.org/spreadsheetml/2006/main" xmlns:r="http://schemas.openxmlformats.org/officeDocument/2006/relationships">
  <sheetPr>
    <tabColor theme="0" tint="-0.3499799966812134"/>
    <pageSetUpPr fitToPage="1"/>
  </sheetPr>
  <dimension ref="A1:J64"/>
  <sheetViews>
    <sheetView showGridLines="0" zoomScale="120" zoomScaleNormal="120" zoomScaleSheetLayoutView="100" zoomScalePageLayoutView="85" workbookViewId="0" topLeftCell="A8">
      <selection activeCell="B16" sqref="B16"/>
    </sheetView>
  </sheetViews>
  <sheetFormatPr defaultColWidth="9.00390625" defaultRowHeight="12.75"/>
  <cols>
    <col min="1" max="1" width="5.25390625" style="26" customWidth="1"/>
    <col min="2" max="2" width="97.25390625" style="26" customWidth="1"/>
    <col min="3" max="3" width="8.25390625" style="30" customWidth="1"/>
    <col min="4" max="4" width="12.25390625" style="28" customWidth="1"/>
    <col min="5" max="5" width="22.375" style="26" customWidth="1"/>
    <col min="6" max="6" width="21.00390625" style="26" customWidth="1"/>
    <col min="7" max="7" width="14.75390625" style="26" customWidth="1"/>
    <col min="8" max="8" width="18.25390625" style="26" customWidth="1"/>
    <col min="9" max="10" width="14.25390625" style="26" customWidth="1"/>
    <col min="11" max="16384" width="9.125" style="26" customWidth="1"/>
  </cols>
  <sheetData>
    <row r="1" spans="2:10" ht="15">
      <c r="B1" s="27" t="str">
        <f>'Informacje ogólne'!C4</f>
        <v>DZP-EK-271-196/2017</v>
      </c>
      <c r="C1" s="26"/>
      <c r="H1" s="29" t="s">
        <v>52</v>
      </c>
      <c r="I1" s="29"/>
      <c r="J1" s="29"/>
    </row>
    <row r="2" spans="5:8" ht="15">
      <c r="E2" s="312"/>
      <c r="F2" s="312"/>
      <c r="H2" s="29" t="s">
        <v>70</v>
      </c>
    </row>
    <row r="4" spans="2:8" ht="15">
      <c r="B4" s="31" t="s">
        <v>12</v>
      </c>
      <c r="C4" s="32">
        <v>25</v>
      </c>
      <c r="D4" s="33"/>
      <c r="E4" s="34" t="s">
        <v>15</v>
      </c>
      <c r="F4" s="35"/>
      <c r="G4" s="36"/>
      <c r="H4" s="36"/>
    </row>
    <row r="5" spans="2:8" ht="15">
      <c r="B5" s="31"/>
      <c r="C5" s="37"/>
      <c r="D5" s="33"/>
      <c r="E5" s="34"/>
      <c r="F5" s="35"/>
      <c r="G5" s="36"/>
      <c r="H5" s="36"/>
    </row>
    <row r="6" spans="1:8" ht="15">
      <c r="A6" s="31"/>
      <c r="C6" s="37"/>
      <c r="D6" s="33"/>
      <c r="E6" s="36"/>
      <c r="F6" s="36"/>
      <c r="G6" s="36"/>
      <c r="H6" s="36"/>
    </row>
    <row r="7" spans="1:8" ht="15">
      <c r="A7" s="38"/>
      <c r="B7" s="38"/>
      <c r="C7" s="39"/>
      <c r="D7" s="40"/>
      <c r="E7" s="41" t="s">
        <v>0</v>
      </c>
      <c r="F7" s="42">
        <f>SUM(H10:H14)</f>
        <v>0</v>
      </c>
      <c r="G7" s="43"/>
      <c r="H7" s="43"/>
    </row>
    <row r="8" spans="1:8" ht="12.75" customHeight="1">
      <c r="A8" s="43"/>
      <c r="B8" s="38"/>
      <c r="C8" s="44"/>
      <c r="D8" s="45"/>
      <c r="E8" s="43"/>
      <c r="F8" s="43"/>
      <c r="G8" s="43"/>
      <c r="H8" s="43"/>
    </row>
    <row r="9" spans="1:8" s="49" customFormat="1" ht="42.75" customHeight="1">
      <c r="A9" s="46" t="s">
        <v>32</v>
      </c>
      <c r="B9" s="46" t="s">
        <v>47</v>
      </c>
      <c r="C9" s="47" t="s">
        <v>34</v>
      </c>
      <c r="D9" s="48"/>
      <c r="E9" s="46" t="s">
        <v>48</v>
      </c>
      <c r="F9" s="46" t="s">
        <v>49</v>
      </c>
      <c r="G9" s="46" t="s">
        <v>50</v>
      </c>
      <c r="H9" s="46" t="s">
        <v>13</v>
      </c>
    </row>
    <row r="10" spans="1:8" ht="60">
      <c r="A10" s="55">
        <v>1</v>
      </c>
      <c r="B10" s="231" t="s">
        <v>816</v>
      </c>
      <c r="C10" s="55" t="s">
        <v>135</v>
      </c>
      <c r="D10" s="55">
        <v>15</v>
      </c>
      <c r="E10" s="65"/>
      <c r="F10" s="65"/>
      <c r="G10" s="65"/>
      <c r="H10" s="52">
        <f>ROUND(D10,2)*ROUND(G10,2)</f>
        <v>0</v>
      </c>
    </row>
    <row r="11" spans="1:8" s="36" customFormat="1" ht="36">
      <c r="A11" s="55">
        <v>2</v>
      </c>
      <c r="B11" s="58" t="s">
        <v>817</v>
      </c>
      <c r="C11" s="55" t="s">
        <v>135</v>
      </c>
      <c r="D11" s="55">
        <v>25</v>
      </c>
      <c r="E11" s="65"/>
      <c r="F11" s="65"/>
      <c r="G11" s="65"/>
      <c r="H11" s="52">
        <f>ROUND(D11,2)*ROUND(G11,2)</f>
        <v>0</v>
      </c>
    </row>
    <row r="12" spans="1:10" s="36" customFormat="1" ht="36">
      <c r="A12" s="55">
        <v>3</v>
      </c>
      <c r="B12" s="232" t="s">
        <v>818</v>
      </c>
      <c r="C12" s="55" t="s">
        <v>135</v>
      </c>
      <c r="D12" s="55">
        <v>25</v>
      </c>
      <c r="E12" s="206"/>
      <c r="F12" s="206"/>
      <c r="G12" s="207"/>
      <c r="H12" s="52">
        <f>ROUND(D12,2)*ROUND(G12,2)</f>
        <v>0</v>
      </c>
      <c r="I12" s="190"/>
      <c r="J12" s="190"/>
    </row>
    <row r="13" spans="1:10" s="36" customFormat="1" ht="48">
      <c r="A13" s="55">
        <v>4</v>
      </c>
      <c r="B13" s="232" t="s">
        <v>819</v>
      </c>
      <c r="C13" s="55" t="s">
        <v>135</v>
      </c>
      <c r="D13" s="55">
        <v>50</v>
      </c>
      <c r="E13" s="208"/>
      <c r="F13" s="209"/>
      <c r="G13" s="210"/>
      <c r="H13" s="52">
        <f>ROUND(D13,2)*ROUND(G13,2)</f>
        <v>0</v>
      </c>
      <c r="I13" s="336"/>
      <c r="J13" s="336"/>
    </row>
    <row r="14" spans="1:10" s="36" customFormat="1" ht="33" customHeight="1">
      <c r="A14" s="55">
        <v>5</v>
      </c>
      <c r="B14" s="232" t="s">
        <v>820</v>
      </c>
      <c r="C14" s="55" t="s">
        <v>135</v>
      </c>
      <c r="D14" s="55">
        <v>50</v>
      </c>
      <c r="E14" s="208"/>
      <c r="F14" s="209"/>
      <c r="G14" s="210"/>
      <c r="H14" s="52">
        <f>ROUND(D14,2)*ROUND(G14,2)</f>
        <v>0</v>
      </c>
      <c r="I14" s="336"/>
      <c r="J14" s="336"/>
    </row>
    <row r="15" spans="1:10" s="36" customFormat="1" ht="15" customHeight="1">
      <c r="A15" s="115"/>
      <c r="B15" s="233"/>
      <c r="C15" s="115"/>
      <c r="D15" s="115"/>
      <c r="E15" s="191"/>
      <c r="F15" s="205"/>
      <c r="G15" s="204"/>
      <c r="H15" s="106"/>
      <c r="I15" s="336"/>
      <c r="J15" s="336"/>
    </row>
    <row r="16" spans="1:10" s="36" customFormat="1" ht="156">
      <c r="A16" s="93"/>
      <c r="B16" s="148" t="s">
        <v>1016</v>
      </c>
      <c r="C16" s="93"/>
      <c r="D16" s="93"/>
      <c r="E16" s="191"/>
      <c r="F16" s="203"/>
      <c r="G16" s="204"/>
      <c r="H16" s="106"/>
      <c r="I16" s="336"/>
      <c r="J16" s="336"/>
    </row>
    <row r="17" spans="1:10" s="36" customFormat="1" ht="15">
      <c r="A17" s="115"/>
      <c r="B17" s="228"/>
      <c r="C17" s="229"/>
      <c r="D17" s="229"/>
      <c r="E17" s="191"/>
      <c r="F17" s="203"/>
      <c r="G17" s="204"/>
      <c r="H17" s="106"/>
      <c r="I17" s="336"/>
      <c r="J17" s="336"/>
    </row>
    <row r="18" spans="1:10" s="36" customFormat="1" ht="15">
      <c r="A18" s="115"/>
      <c r="B18" s="228"/>
      <c r="C18" s="229"/>
      <c r="D18" s="229"/>
      <c r="E18" s="191"/>
      <c r="F18" s="191"/>
      <c r="G18" s="192"/>
      <c r="H18" s="106"/>
      <c r="I18" s="336"/>
      <c r="J18" s="336"/>
    </row>
    <row r="19" spans="1:10" s="36" customFormat="1" ht="15">
      <c r="A19" s="115"/>
      <c r="B19" s="228"/>
      <c r="C19" s="229"/>
      <c r="D19" s="229"/>
      <c r="E19" s="194"/>
      <c r="F19" s="194"/>
      <c r="G19" s="194"/>
      <c r="H19" s="106"/>
      <c r="I19" s="194"/>
      <c r="J19" s="194"/>
    </row>
    <row r="20" spans="1:10" s="36" customFormat="1" ht="15">
      <c r="A20" s="115"/>
      <c r="B20" s="228"/>
      <c r="C20" s="229"/>
      <c r="D20" s="229"/>
      <c r="E20" s="194"/>
      <c r="F20" s="194"/>
      <c r="G20" s="194"/>
      <c r="H20" s="106"/>
      <c r="I20" s="194"/>
      <c r="J20" s="194"/>
    </row>
    <row r="21" spans="1:10" s="36" customFormat="1" ht="15">
      <c r="A21" s="115"/>
      <c r="B21" s="230"/>
      <c r="C21" s="229"/>
      <c r="D21" s="229"/>
      <c r="E21" s="198"/>
      <c r="F21" s="197"/>
      <c r="G21" s="197"/>
      <c r="H21" s="106"/>
      <c r="I21" s="194"/>
      <c r="J21" s="194"/>
    </row>
    <row r="22" spans="1:10" s="36" customFormat="1" ht="15">
      <c r="A22" s="115"/>
      <c r="B22" s="230"/>
      <c r="C22" s="229"/>
      <c r="D22" s="229"/>
      <c r="E22" s="199"/>
      <c r="F22" s="199"/>
      <c r="G22" s="200"/>
      <c r="H22" s="106"/>
      <c r="I22" s="194"/>
      <c r="J22" s="194"/>
    </row>
    <row r="23" spans="1:8" s="36" customFormat="1" ht="15">
      <c r="A23" s="115"/>
      <c r="B23" s="230"/>
      <c r="C23" s="229"/>
      <c r="D23" s="229"/>
      <c r="H23" s="106"/>
    </row>
    <row r="24" spans="1:8" s="36" customFormat="1" ht="15">
      <c r="A24" s="115"/>
      <c r="B24" s="230"/>
      <c r="C24" s="229"/>
      <c r="D24" s="229"/>
      <c r="H24" s="106"/>
    </row>
    <row r="25" spans="1:8" s="36" customFormat="1" ht="15">
      <c r="A25" s="115"/>
      <c r="B25" s="230"/>
      <c r="C25" s="229"/>
      <c r="D25" s="229"/>
      <c r="H25" s="106"/>
    </row>
    <row r="26" spans="1:8" s="36" customFormat="1" ht="15">
      <c r="A26" s="115"/>
      <c r="B26" s="230"/>
      <c r="C26" s="229"/>
      <c r="D26" s="229"/>
      <c r="H26" s="106"/>
    </row>
    <row r="27" spans="1:8" s="36" customFormat="1" ht="15">
      <c r="A27" s="115"/>
      <c r="B27" s="230"/>
      <c r="C27" s="229"/>
      <c r="D27" s="229"/>
      <c r="H27" s="106"/>
    </row>
    <row r="28" spans="1:8" s="36" customFormat="1" ht="15">
      <c r="A28" s="115"/>
      <c r="B28" s="230"/>
      <c r="C28" s="229"/>
      <c r="D28" s="229"/>
      <c r="H28" s="106"/>
    </row>
    <row r="29" spans="1:8" s="36" customFormat="1" ht="15">
      <c r="A29" s="115"/>
      <c r="B29" s="230"/>
      <c r="C29" s="229"/>
      <c r="D29" s="229"/>
      <c r="H29" s="106"/>
    </row>
    <row r="30" spans="1:8" s="36" customFormat="1" ht="15">
      <c r="A30" s="115"/>
      <c r="B30" s="230"/>
      <c r="C30" s="229"/>
      <c r="D30" s="229"/>
      <c r="H30" s="106"/>
    </row>
    <row r="31" spans="1:8" s="36" customFormat="1" ht="15">
      <c r="A31" s="217"/>
      <c r="B31" s="169"/>
      <c r="C31" s="217"/>
      <c r="D31" s="217"/>
      <c r="H31" s="106"/>
    </row>
    <row r="32" spans="1:8" s="36" customFormat="1" ht="15">
      <c r="A32" s="217"/>
      <c r="B32" s="169"/>
      <c r="C32" s="217"/>
      <c r="D32" s="217"/>
      <c r="H32" s="106"/>
    </row>
    <row r="33" spans="1:8" s="36" customFormat="1" ht="15">
      <c r="A33" s="217"/>
      <c r="B33" s="169"/>
      <c r="C33" s="217"/>
      <c r="D33" s="217"/>
      <c r="H33" s="106"/>
    </row>
    <row r="34" spans="1:8" s="36" customFormat="1" ht="15">
      <c r="A34" s="217"/>
      <c r="B34" s="169"/>
      <c r="C34" s="217"/>
      <c r="D34" s="217"/>
      <c r="H34" s="106"/>
    </row>
    <row r="35" spans="1:8" s="36" customFormat="1" ht="15">
      <c r="A35" s="217"/>
      <c r="B35" s="169"/>
      <c r="C35" s="217"/>
      <c r="D35" s="217"/>
      <c r="H35" s="106"/>
    </row>
    <row r="36" spans="1:8" s="36" customFormat="1" ht="15">
      <c r="A36" s="217"/>
      <c r="B36" s="169"/>
      <c r="C36" s="217"/>
      <c r="D36" s="217"/>
      <c r="H36" s="106"/>
    </row>
    <row r="37" spans="1:8" s="36" customFormat="1" ht="15">
      <c r="A37" s="217"/>
      <c r="B37" s="169"/>
      <c r="C37" s="217"/>
      <c r="D37" s="217"/>
      <c r="H37" s="106"/>
    </row>
    <row r="38" spans="1:8" s="36" customFormat="1" ht="15">
      <c r="A38" s="217"/>
      <c r="B38" s="169"/>
      <c r="C38" s="217"/>
      <c r="D38" s="217"/>
      <c r="H38" s="106"/>
    </row>
    <row r="39" spans="1:8" s="36" customFormat="1" ht="15">
      <c r="A39" s="217"/>
      <c r="B39" s="169"/>
      <c r="C39" s="217"/>
      <c r="D39" s="217"/>
      <c r="H39" s="106"/>
    </row>
    <row r="40" spans="1:8" s="36" customFormat="1" ht="15">
      <c r="A40" s="217"/>
      <c r="B40" s="169"/>
      <c r="C40" s="217"/>
      <c r="D40" s="217"/>
      <c r="H40" s="106"/>
    </row>
    <row r="41" spans="1:8" s="36" customFormat="1" ht="15">
      <c r="A41" s="217"/>
      <c r="B41" s="169"/>
      <c r="C41" s="217"/>
      <c r="D41" s="217"/>
      <c r="H41" s="106"/>
    </row>
    <row r="42" spans="1:8" s="36" customFormat="1" ht="15">
      <c r="A42" s="217"/>
      <c r="B42" s="169"/>
      <c r="C42" s="217"/>
      <c r="D42" s="217"/>
      <c r="H42" s="106"/>
    </row>
    <row r="43" spans="1:8" s="36" customFormat="1" ht="15">
      <c r="A43" s="217"/>
      <c r="B43" s="169"/>
      <c r="C43" s="217"/>
      <c r="D43" s="217"/>
      <c r="H43" s="106"/>
    </row>
    <row r="44" spans="1:8" s="36" customFormat="1" ht="15">
      <c r="A44" s="217"/>
      <c r="B44" s="169"/>
      <c r="C44" s="217"/>
      <c r="D44" s="217"/>
      <c r="H44" s="106"/>
    </row>
    <row r="45" spans="1:8" s="36" customFormat="1" ht="15">
      <c r="A45" s="217"/>
      <c r="B45" s="169"/>
      <c r="C45" s="217"/>
      <c r="D45" s="217"/>
      <c r="H45" s="106"/>
    </row>
    <row r="46" spans="1:8" s="36" customFormat="1" ht="15">
      <c r="A46" s="217"/>
      <c r="B46" s="169"/>
      <c r="C46" s="217"/>
      <c r="D46" s="217"/>
      <c r="H46" s="106"/>
    </row>
    <row r="47" spans="1:8" s="36" customFormat="1" ht="15">
      <c r="A47" s="217"/>
      <c r="B47" s="169"/>
      <c r="C47" s="217"/>
      <c r="D47" s="217"/>
      <c r="H47" s="106"/>
    </row>
    <row r="48" spans="1:8" s="36" customFormat="1" ht="15">
      <c r="A48" s="217"/>
      <c r="B48" s="169"/>
      <c r="C48" s="217"/>
      <c r="D48" s="217"/>
      <c r="H48" s="106"/>
    </row>
    <row r="49" spans="1:8" s="36" customFormat="1" ht="15">
      <c r="A49" s="217"/>
      <c r="B49" s="169"/>
      <c r="C49" s="217"/>
      <c r="D49" s="217"/>
      <c r="H49" s="106"/>
    </row>
    <row r="50" spans="1:8" s="36" customFormat="1" ht="15">
      <c r="A50" s="217"/>
      <c r="B50" s="169"/>
      <c r="C50" s="217"/>
      <c r="D50" s="217"/>
      <c r="H50" s="106"/>
    </row>
    <row r="51" spans="1:8" s="36" customFormat="1" ht="15">
      <c r="A51" s="217"/>
      <c r="B51" s="169"/>
      <c r="C51" s="217"/>
      <c r="D51" s="217"/>
      <c r="H51" s="106"/>
    </row>
    <row r="52" spans="1:8" s="36" customFormat="1" ht="15">
      <c r="A52" s="217"/>
      <c r="B52" s="169"/>
      <c r="C52" s="217"/>
      <c r="D52" s="217"/>
      <c r="H52" s="106"/>
    </row>
    <row r="53" spans="1:8" s="36" customFormat="1" ht="15">
      <c r="A53" s="217"/>
      <c r="B53" s="169"/>
      <c r="C53" s="217"/>
      <c r="D53" s="217"/>
      <c r="H53" s="106"/>
    </row>
    <row r="54" spans="1:8" s="36" customFormat="1" ht="15">
      <c r="A54" s="217"/>
      <c r="B54" s="169"/>
      <c r="C54" s="217"/>
      <c r="D54" s="217"/>
      <c r="H54" s="106"/>
    </row>
    <row r="55" spans="1:4" s="36" customFormat="1" ht="15">
      <c r="A55" s="217"/>
      <c r="B55" s="169"/>
      <c r="C55" s="217"/>
      <c r="D55" s="217"/>
    </row>
    <row r="56" spans="1:4" s="36" customFormat="1" ht="15">
      <c r="A56" s="217"/>
      <c r="B56" s="169"/>
      <c r="C56" s="217"/>
      <c r="D56" s="217"/>
    </row>
    <row r="57" spans="3:4" s="36" customFormat="1" ht="15">
      <c r="C57" s="37"/>
      <c r="D57" s="33"/>
    </row>
    <row r="58" spans="3:4" s="36" customFormat="1" ht="15">
      <c r="C58" s="37"/>
      <c r="D58" s="33"/>
    </row>
    <row r="59" spans="3:4" s="36" customFormat="1" ht="15">
      <c r="C59" s="37"/>
      <c r="D59" s="33"/>
    </row>
    <row r="60" spans="3:4" s="36" customFormat="1" ht="15">
      <c r="C60" s="37"/>
      <c r="D60" s="33"/>
    </row>
    <row r="61" spans="3:4" s="36" customFormat="1" ht="15">
      <c r="C61" s="37"/>
      <c r="D61" s="33"/>
    </row>
    <row r="62" spans="3:4" s="36" customFormat="1" ht="15">
      <c r="C62" s="37"/>
      <c r="D62" s="33"/>
    </row>
    <row r="63" spans="3:4" s="36" customFormat="1" ht="15">
      <c r="C63" s="37"/>
      <c r="D63" s="33"/>
    </row>
    <row r="64" spans="3:4" s="36" customFormat="1" ht="15">
      <c r="C64" s="37"/>
      <c r="D64" s="33"/>
    </row>
  </sheetData>
  <sheetProtection/>
  <mergeCells count="3">
    <mergeCell ref="E2:F2"/>
    <mergeCell ref="I13:I18"/>
    <mergeCell ref="J13:J18"/>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27.xml><?xml version="1.0" encoding="utf-8"?>
<worksheet xmlns="http://schemas.openxmlformats.org/spreadsheetml/2006/main" xmlns:r="http://schemas.openxmlformats.org/officeDocument/2006/relationships">
  <sheetPr>
    <tabColor theme="0" tint="-0.3499799966812134"/>
    <pageSetUpPr fitToPage="1"/>
  </sheetPr>
  <dimension ref="A1:J64"/>
  <sheetViews>
    <sheetView showGridLines="0" zoomScale="120" zoomScaleNormal="120" zoomScaleSheetLayoutView="100" zoomScalePageLayoutView="85" workbookViewId="0" topLeftCell="A1">
      <selection activeCell="F8" sqref="F8"/>
    </sheetView>
  </sheetViews>
  <sheetFormatPr defaultColWidth="9.00390625" defaultRowHeight="12.75"/>
  <cols>
    <col min="1" max="1" width="5.25390625" style="26" customWidth="1"/>
    <col min="2" max="2" width="97.25390625" style="26" customWidth="1"/>
    <col min="3" max="3" width="8.25390625" style="30" customWidth="1"/>
    <col min="4" max="4" width="12.25390625" style="28" customWidth="1"/>
    <col min="5" max="5" width="22.375" style="26" customWidth="1"/>
    <col min="6" max="6" width="21.00390625" style="26" customWidth="1"/>
    <col min="7" max="7" width="14.75390625" style="26" customWidth="1"/>
    <col min="8" max="8" width="18.25390625" style="26" customWidth="1"/>
    <col min="9" max="10" width="14.25390625" style="26" customWidth="1"/>
    <col min="11" max="16384" width="9.125" style="26" customWidth="1"/>
  </cols>
  <sheetData>
    <row r="1" spans="2:10" ht="15">
      <c r="B1" s="27" t="str">
        <f>'Informacje ogólne'!C4</f>
        <v>DZP-EK-271-196/2017</v>
      </c>
      <c r="C1" s="26"/>
      <c r="H1" s="29" t="s">
        <v>52</v>
      </c>
      <c r="I1" s="29"/>
      <c r="J1" s="29"/>
    </row>
    <row r="2" spans="5:8" ht="15">
      <c r="E2" s="312"/>
      <c r="F2" s="312"/>
      <c r="H2" s="29" t="s">
        <v>70</v>
      </c>
    </row>
    <row r="4" spans="2:8" ht="15">
      <c r="B4" s="31" t="s">
        <v>12</v>
      </c>
      <c r="C4" s="32">
        <v>26</v>
      </c>
      <c r="D4" s="33"/>
      <c r="E4" s="34" t="s">
        <v>15</v>
      </c>
      <c r="F4" s="35"/>
      <c r="G4" s="36"/>
      <c r="H4" s="36"/>
    </row>
    <row r="5" spans="2:8" ht="15">
      <c r="B5" s="31"/>
      <c r="C5" s="37"/>
      <c r="D5" s="33"/>
      <c r="E5" s="34"/>
      <c r="F5" s="35"/>
      <c r="G5" s="36"/>
      <c r="H5" s="36"/>
    </row>
    <row r="6" spans="1:8" ht="15">
      <c r="A6" s="31"/>
      <c r="C6" s="37"/>
      <c r="D6" s="33"/>
      <c r="E6" s="36"/>
      <c r="F6" s="36"/>
      <c r="G6" s="36"/>
      <c r="H6" s="36"/>
    </row>
    <row r="7" spans="1:8" ht="15">
      <c r="A7" s="38"/>
      <c r="B7" s="38"/>
      <c r="C7" s="39"/>
      <c r="D7" s="40"/>
      <c r="E7" s="41" t="s">
        <v>0</v>
      </c>
      <c r="F7" s="42">
        <f>SUM(H11:H12)</f>
        <v>0</v>
      </c>
      <c r="G7" s="43"/>
      <c r="H7" s="43"/>
    </row>
    <row r="8" spans="1:8" ht="12.75" customHeight="1">
      <c r="A8" s="43"/>
      <c r="B8" s="38"/>
      <c r="C8" s="44"/>
      <c r="D8" s="45"/>
      <c r="E8" s="43"/>
      <c r="F8" s="43"/>
      <c r="G8" s="43"/>
      <c r="H8" s="43"/>
    </row>
    <row r="9" spans="1:8" s="49" customFormat="1" ht="42.75" customHeight="1">
      <c r="A9" s="46" t="s">
        <v>32</v>
      </c>
      <c r="B9" s="46" t="s">
        <v>47</v>
      </c>
      <c r="C9" s="47" t="s">
        <v>34</v>
      </c>
      <c r="D9" s="48"/>
      <c r="E9" s="46" t="s">
        <v>48</v>
      </c>
      <c r="F9" s="46" t="s">
        <v>49</v>
      </c>
      <c r="G9" s="46" t="s">
        <v>50</v>
      </c>
      <c r="H9" s="46" t="s">
        <v>13</v>
      </c>
    </row>
    <row r="10" spans="1:8" ht="132">
      <c r="A10" s="55"/>
      <c r="B10" s="74" t="s">
        <v>821</v>
      </c>
      <c r="C10" s="55"/>
      <c r="D10" s="55"/>
      <c r="E10" s="65"/>
      <c r="F10" s="65"/>
      <c r="G10" s="65"/>
      <c r="H10" s="52"/>
    </row>
    <row r="11" spans="1:8" s="36" customFormat="1" ht="15">
      <c r="A11" s="55">
        <v>1</v>
      </c>
      <c r="B11" s="74" t="s">
        <v>822</v>
      </c>
      <c r="C11" s="55" t="s">
        <v>135</v>
      </c>
      <c r="D11" s="55">
        <v>15</v>
      </c>
      <c r="E11" s="65"/>
      <c r="F11" s="65"/>
      <c r="G11" s="65"/>
      <c r="H11" s="52">
        <f>ROUND(D11,2)*ROUND(G11,2)</f>
        <v>0</v>
      </c>
    </row>
    <row r="12" spans="1:10" s="36" customFormat="1" ht="15">
      <c r="A12" s="55">
        <v>2</v>
      </c>
      <c r="B12" s="74" t="s">
        <v>823</v>
      </c>
      <c r="C12" s="55" t="s">
        <v>135</v>
      </c>
      <c r="D12" s="55">
        <v>5</v>
      </c>
      <c r="E12" s="206"/>
      <c r="F12" s="206"/>
      <c r="G12" s="207"/>
      <c r="H12" s="52">
        <f>ROUND(D12,2)*ROUND(G12,2)</f>
        <v>0</v>
      </c>
      <c r="I12" s="190"/>
      <c r="J12" s="190"/>
    </row>
    <row r="13" spans="1:10" s="36" customFormat="1" ht="15">
      <c r="A13" s="115"/>
      <c r="B13" s="233"/>
      <c r="C13" s="115"/>
      <c r="D13" s="115"/>
      <c r="E13" s="191"/>
      <c r="F13" s="203"/>
      <c r="G13" s="204"/>
      <c r="H13" s="106"/>
      <c r="I13" s="336"/>
      <c r="J13" s="336"/>
    </row>
    <row r="14" spans="1:10" s="36" customFormat="1" ht="33" customHeight="1">
      <c r="A14" s="115"/>
      <c r="B14" s="233"/>
      <c r="C14" s="115"/>
      <c r="D14" s="115"/>
      <c r="E14" s="191"/>
      <c r="F14" s="203"/>
      <c r="G14" s="204"/>
      <c r="H14" s="106"/>
      <c r="I14" s="336"/>
      <c r="J14" s="336"/>
    </row>
    <row r="15" spans="1:10" s="36" customFormat="1" ht="15" customHeight="1">
      <c r="A15" s="115"/>
      <c r="B15" s="233"/>
      <c r="C15" s="115"/>
      <c r="D15" s="115"/>
      <c r="E15" s="191"/>
      <c r="F15" s="205"/>
      <c r="G15" s="204"/>
      <c r="H15" s="106"/>
      <c r="I15" s="336"/>
      <c r="J15" s="336"/>
    </row>
    <row r="16" spans="1:10" s="36" customFormat="1" ht="15">
      <c r="A16" s="93"/>
      <c r="B16" s="148"/>
      <c r="C16" s="93"/>
      <c r="D16" s="93"/>
      <c r="E16" s="191"/>
      <c r="F16" s="203"/>
      <c r="G16" s="204"/>
      <c r="H16" s="106"/>
      <c r="I16" s="336"/>
      <c r="J16" s="336"/>
    </row>
    <row r="17" spans="1:10" s="36" customFormat="1" ht="15">
      <c r="A17" s="115"/>
      <c r="B17" s="228"/>
      <c r="C17" s="229"/>
      <c r="D17" s="229"/>
      <c r="E17" s="191"/>
      <c r="F17" s="203"/>
      <c r="G17" s="204"/>
      <c r="H17" s="106"/>
      <c r="I17" s="336"/>
      <c r="J17" s="336"/>
    </row>
    <row r="18" spans="1:10" s="36" customFormat="1" ht="15">
      <c r="A18" s="115"/>
      <c r="B18" s="228"/>
      <c r="C18" s="229"/>
      <c r="D18" s="229"/>
      <c r="E18" s="191"/>
      <c r="F18" s="191"/>
      <c r="G18" s="192"/>
      <c r="H18" s="106"/>
      <c r="I18" s="336"/>
      <c r="J18" s="336"/>
    </row>
    <row r="19" spans="1:10" s="36" customFormat="1" ht="15">
      <c r="A19" s="115"/>
      <c r="B19" s="228"/>
      <c r="C19" s="229"/>
      <c r="D19" s="229"/>
      <c r="E19" s="194"/>
      <c r="F19" s="194"/>
      <c r="G19" s="194"/>
      <c r="H19" s="106"/>
      <c r="I19" s="194"/>
      <c r="J19" s="194"/>
    </row>
    <row r="20" spans="1:10" s="36" customFormat="1" ht="15">
      <c r="A20" s="115"/>
      <c r="B20" s="228"/>
      <c r="C20" s="229"/>
      <c r="D20" s="229"/>
      <c r="E20" s="194"/>
      <c r="F20" s="194"/>
      <c r="G20" s="194"/>
      <c r="H20" s="106"/>
      <c r="I20" s="194"/>
      <c r="J20" s="194"/>
    </row>
    <row r="21" spans="1:10" s="36" customFormat="1" ht="15">
      <c r="A21" s="115"/>
      <c r="B21" s="230"/>
      <c r="C21" s="229"/>
      <c r="D21" s="229"/>
      <c r="E21" s="198"/>
      <c r="F21" s="197"/>
      <c r="G21" s="197"/>
      <c r="H21" s="106"/>
      <c r="I21" s="194"/>
      <c r="J21" s="194"/>
    </row>
    <row r="22" spans="1:10" s="36" customFormat="1" ht="15">
      <c r="A22" s="115"/>
      <c r="B22" s="230"/>
      <c r="C22" s="229"/>
      <c r="D22" s="229"/>
      <c r="E22" s="199"/>
      <c r="F22" s="199"/>
      <c r="G22" s="200"/>
      <c r="H22" s="106"/>
      <c r="I22" s="194"/>
      <c r="J22" s="194"/>
    </row>
    <row r="23" spans="1:8" s="36" customFormat="1" ht="15">
      <c r="A23" s="115"/>
      <c r="B23" s="230"/>
      <c r="C23" s="229"/>
      <c r="D23" s="229"/>
      <c r="H23" s="106"/>
    </row>
    <row r="24" spans="1:8" s="36" customFormat="1" ht="15">
      <c r="A24" s="115"/>
      <c r="B24" s="230"/>
      <c r="C24" s="229"/>
      <c r="D24" s="229"/>
      <c r="H24" s="106"/>
    </row>
    <row r="25" spans="1:8" s="36" customFormat="1" ht="15">
      <c r="A25" s="115"/>
      <c r="B25" s="230"/>
      <c r="C25" s="229"/>
      <c r="D25" s="229"/>
      <c r="H25" s="106"/>
    </row>
    <row r="26" spans="1:8" s="36" customFormat="1" ht="15">
      <c r="A26" s="115"/>
      <c r="B26" s="230"/>
      <c r="C26" s="229"/>
      <c r="D26" s="229"/>
      <c r="H26" s="106"/>
    </row>
    <row r="27" spans="1:8" s="36" customFormat="1" ht="15">
      <c r="A27" s="115"/>
      <c r="B27" s="230"/>
      <c r="C27" s="229"/>
      <c r="D27" s="229"/>
      <c r="H27" s="106"/>
    </row>
    <row r="28" spans="1:8" s="36" customFormat="1" ht="15">
      <c r="A28" s="115"/>
      <c r="B28" s="230"/>
      <c r="C28" s="229"/>
      <c r="D28" s="229"/>
      <c r="H28" s="106"/>
    </row>
    <row r="29" spans="1:8" s="36" customFormat="1" ht="15">
      <c r="A29" s="115"/>
      <c r="B29" s="230"/>
      <c r="C29" s="229"/>
      <c r="D29" s="229"/>
      <c r="H29" s="106"/>
    </row>
    <row r="30" spans="1:8" s="36" customFormat="1" ht="15">
      <c r="A30" s="115"/>
      <c r="B30" s="230"/>
      <c r="C30" s="229"/>
      <c r="D30" s="229"/>
      <c r="H30" s="106"/>
    </row>
    <row r="31" spans="1:8" s="36" customFormat="1" ht="15">
      <c r="A31" s="217"/>
      <c r="B31" s="169"/>
      <c r="C31" s="217"/>
      <c r="D31" s="217"/>
      <c r="H31" s="106"/>
    </row>
    <row r="32" spans="1:8" s="36" customFormat="1" ht="15">
      <c r="A32" s="217"/>
      <c r="B32" s="169"/>
      <c r="C32" s="217"/>
      <c r="D32" s="217"/>
      <c r="H32" s="106"/>
    </row>
    <row r="33" spans="1:8" s="36" customFormat="1" ht="15">
      <c r="A33" s="217"/>
      <c r="B33" s="169"/>
      <c r="C33" s="217"/>
      <c r="D33" s="217"/>
      <c r="H33" s="106"/>
    </row>
    <row r="34" spans="1:8" s="36" customFormat="1" ht="15">
      <c r="A34" s="217"/>
      <c r="B34" s="169"/>
      <c r="C34" s="217"/>
      <c r="D34" s="217"/>
      <c r="H34" s="106"/>
    </row>
    <row r="35" spans="1:8" s="36" customFormat="1" ht="15">
      <c r="A35" s="217"/>
      <c r="B35" s="169"/>
      <c r="C35" s="217"/>
      <c r="D35" s="217"/>
      <c r="H35" s="106"/>
    </row>
    <row r="36" spans="1:8" s="36" customFormat="1" ht="15">
      <c r="A36" s="217"/>
      <c r="B36" s="169"/>
      <c r="C36" s="217"/>
      <c r="D36" s="217"/>
      <c r="H36" s="106"/>
    </row>
    <row r="37" spans="1:8" s="36" customFormat="1" ht="15">
      <c r="A37" s="217"/>
      <c r="B37" s="169"/>
      <c r="C37" s="217"/>
      <c r="D37" s="217"/>
      <c r="H37" s="106"/>
    </row>
    <row r="38" spans="1:8" s="36" customFormat="1" ht="15">
      <c r="A38" s="217"/>
      <c r="B38" s="169"/>
      <c r="C38" s="217"/>
      <c r="D38" s="217"/>
      <c r="H38" s="106"/>
    </row>
    <row r="39" spans="1:8" s="36" customFormat="1" ht="15">
      <c r="A39" s="217"/>
      <c r="B39" s="169"/>
      <c r="C39" s="217"/>
      <c r="D39" s="217"/>
      <c r="H39" s="106"/>
    </row>
    <row r="40" spans="1:8" s="36" customFormat="1" ht="15">
      <c r="A40" s="217"/>
      <c r="B40" s="169"/>
      <c r="C40" s="217"/>
      <c r="D40" s="217"/>
      <c r="H40" s="106"/>
    </row>
    <row r="41" spans="1:8" s="36" customFormat="1" ht="15">
      <c r="A41" s="217"/>
      <c r="B41" s="169"/>
      <c r="C41" s="217"/>
      <c r="D41" s="217"/>
      <c r="H41" s="106"/>
    </row>
    <row r="42" spans="1:8" s="36" customFormat="1" ht="15">
      <c r="A42" s="217"/>
      <c r="B42" s="169"/>
      <c r="C42" s="217"/>
      <c r="D42" s="217"/>
      <c r="H42" s="106"/>
    </row>
    <row r="43" spans="1:8" s="36" customFormat="1" ht="15">
      <c r="A43" s="217"/>
      <c r="B43" s="169"/>
      <c r="C43" s="217"/>
      <c r="D43" s="217"/>
      <c r="H43" s="106"/>
    </row>
    <row r="44" spans="1:8" s="36" customFormat="1" ht="15">
      <c r="A44" s="217"/>
      <c r="B44" s="169"/>
      <c r="C44" s="217"/>
      <c r="D44" s="217"/>
      <c r="H44" s="106"/>
    </row>
    <row r="45" spans="1:8" s="36" customFormat="1" ht="15">
      <c r="A45" s="217"/>
      <c r="B45" s="169"/>
      <c r="C45" s="217"/>
      <c r="D45" s="217"/>
      <c r="H45" s="106"/>
    </row>
    <row r="46" spans="1:8" s="36" customFormat="1" ht="15">
      <c r="A46" s="217"/>
      <c r="B46" s="169"/>
      <c r="C46" s="217"/>
      <c r="D46" s="217"/>
      <c r="H46" s="106"/>
    </row>
    <row r="47" spans="1:8" s="36" customFormat="1" ht="15">
      <c r="A47" s="217"/>
      <c r="B47" s="169"/>
      <c r="C47" s="217"/>
      <c r="D47" s="217"/>
      <c r="H47" s="106"/>
    </row>
    <row r="48" spans="1:8" s="36" customFormat="1" ht="15">
      <c r="A48" s="217"/>
      <c r="B48" s="169"/>
      <c r="C48" s="217"/>
      <c r="D48" s="217"/>
      <c r="H48" s="106"/>
    </row>
    <row r="49" spans="1:8" s="36" customFormat="1" ht="15">
      <c r="A49" s="217"/>
      <c r="B49" s="169"/>
      <c r="C49" s="217"/>
      <c r="D49" s="217"/>
      <c r="H49" s="106"/>
    </row>
    <row r="50" spans="1:8" s="36" customFormat="1" ht="15">
      <c r="A50" s="217"/>
      <c r="B50" s="169"/>
      <c r="C50" s="217"/>
      <c r="D50" s="217"/>
      <c r="H50" s="106"/>
    </row>
    <row r="51" spans="1:8" s="36" customFormat="1" ht="15">
      <c r="A51" s="217"/>
      <c r="B51" s="169"/>
      <c r="C51" s="217"/>
      <c r="D51" s="217"/>
      <c r="H51" s="106"/>
    </row>
    <row r="52" spans="1:8" s="36" customFormat="1" ht="15">
      <c r="A52" s="217"/>
      <c r="B52" s="169"/>
      <c r="C52" s="217"/>
      <c r="D52" s="217"/>
      <c r="H52" s="106"/>
    </row>
    <row r="53" spans="1:8" s="36" customFormat="1" ht="15">
      <c r="A53" s="217"/>
      <c r="B53" s="169"/>
      <c r="C53" s="217"/>
      <c r="D53" s="217"/>
      <c r="H53" s="106"/>
    </row>
    <row r="54" spans="1:8" s="36" customFormat="1" ht="15">
      <c r="A54" s="217"/>
      <c r="B54" s="169"/>
      <c r="C54" s="217"/>
      <c r="D54" s="217"/>
      <c r="H54" s="106"/>
    </row>
    <row r="55" spans="1:4" s="36" customFormat="1" ht="15">
      <c r="A55" s="217"/>
      <c r="B55" s="169"/>
      <c r="C55" s="217"/>
      <c r="D55" s="217"/>
    </row>
    <row r="56" spans="1:4" s="36" customFormat="1" ht="15">
      <c r="A56" s="217"/>
      <c r="B56" s="169"/>
      <c r="C56" s="217"/>
      <c r="D56" s="217"/>
    </row>
    <row r="57" spans="3:4" s="36" customFormat="1" ht="15">
      <c r="C57" s="37"/>
      <c r="D57" s="33"/>
    </row>
    <row r="58" spans="3:4" s="36" customFormat="1" ht="15">
      <c r="C58" s="37"/>
      <c r="D58" s="33"/>
    </row>
    <row r="59" spans="3:4" s="36" customFormat="1" ht="15">
      <c r="C59" s="37"/>
      <c r="D59" s="33"/>
    </row>
    <row r="60" spans="3:4" s="36" customFormat="1" ht="15">
      <c r="C60" s="37"/>
      <c r="D60" s="33"/>
    </row>
    <row r="61" spans="3:4" s="36" customFormat="1" ht="15">
      <c r="C61" s="37"/>
      <c r="D61" s="33"/>
    </row>
    <row r="62" spans="3:4" s="36" customFormat="1" ht="15">
      <c r="C62" s="37"/>
      <c r="D62" s="33"/>
    </row>
    <row r="63" spans="3:4" s="36" customFormat="1" ht="15">
      <c r="C63" s="37"/>
      <c r="D63" s="33"/>
    </row>
    <row r="64" spans="3:4" s="36" customFormat="1" ht="15">
      <c r="C64" s="37"/>
      <c r="D64" s="33"/>
    </row>
  </sheetData>
  <sheetProtection/>
  <mergeCells count="3">
    <mergeCell ref="E2:F2"/>
    <mergeCell ref="I13:I18"/>
    <mergeCell ref="J13:J18"/>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28.xml><?xml version="1.0" encoding="utf-8"?>
<worksheet xmlns="http://schemas.openxmlformats.org/spreadsheetml/2006/main" xmlns:r="http://schemas.openxmlformats.org/officeDocument/2006/relationships">
  <sheetPr>
    <tabColor theme="0" tint="-0.3499799966812134"/>
    <pageSetUpPr fitToPage="1"/>
  </sheetPr>
  <dimension ref="A1:L91"/>
  <sheetViews>
    <sheetView showGridLines="0" zoomScale="120" zoomScaleNormal="120" zoomScaleSheetLayoutView="100" zoomScalePageLayoutView="85" workbookViewId="0" topLeftCell="A76">
      <selection activeCell="B91" sqref="B91:F91"/>
    </sheetView>
  </sheetViews>
  <sheetFormatPr defaultColWidth="9.00390625" defaultRowHeight="12.75"/>
  <cols>
    <col min="1" max="1" width="5.25390625" style="26" customWidth="1"/>
    <col min="2" max="2" width="36.875" style="26" bestFit="1" customWidth="1"/>
    <col min="3" max="3" width="8.625" style="26" bestFit="1" customWidth="1"/>
    <col min="4" max="4" width="8.75390625" style="26" bestFit="1" customWidth="1"/>
    <col min="5" max="5" width="8.25390625" style="30" customWidth="1"/>
    <col min="6" max="6" width="12.25390625" style="28" customWidth="1"/>
    <col min="7" max="7" width="22.375" style="26" customWidth="1"/>
    <col min="8" max="8" width="21.00390625" style="26" customWidth="1"/>
    <col min="9" max="9" width="14.75390625" style="26" customWidth="1"/>
    <col min="10" max="10" width="18.25390625" style="26" customWidth="1"/>
    <col min="11" max="12" width="14.25390625" style="26" customWidth="1"/>
    <col min="13" max="16384" width="9.125" style="26" customWidth="1"/>
  </cols>
  <sheetData>
    <row r="1" spans="2:12" ht="15">
      <c r="B1" s="27" t="str">
        <f>'Informacje ogólne'!C4</f>
        <v>DZP-EK-271-196/2017</v>
      </c>
      <c r="C1" s="27"/>
      <c r="D1" s="27"/>
      <c r="E1" s="26"/>
      <c r="J1" s="29" t="s">
        <v>52</v>
      </c>
      <c r="K1" s="29"/>
      <c r="L1" s="29"/>
    </row>
    <row r="2" spans="7:10" ht="15">
      <c r="G2" s="312"/>
      <c r="H2" s="312"/>
      <c r="J2" s="29" t="s">
        <v>70</v>
      </c>
    </row>
    <row r="4" spans="2:10" ht="15">
      <c r="B4" s="31" t="s">
        <v>12</v>
      </c>
      <c r="C4" s="31"/>
      <c r="D4" s="31"/>
      <c r="E4" s="32">
        <v>27</v>
      </c>
      <c r="F4" s="33"/>
      <c r="G4" s="34" t="s">
        <v>15</v>
      </c>
      <c r="H4" s="35"/>
      <c r="I4" s="36"/>
      <c r="J4" s="36"/>
    </row>
    <row r="5" spans="2:10" ht="15">
      <c r="B5" s="31"/>
      <c r="C5" s="31"/>
      <c r="D5" s="31"/>
      <c r="E5" s="37"/>
      <c r="F5" s="33"/>
      <c r="G5" s="34"/>
      <c r="H5" s="35"/>
      <c r="I5" s="36"/>
      <c r="J5" s="36"/>
    </row>
    <row r="6" spans="1:10" ht="15">
      <c r="A6" s="31"/>
      <c r="E6" s="37"/>
      <c r="F6" s="33"/>
      <c r="G6" s="36"/>
      <c r="H6" s="36"/>
      <c r="I6" s="36"/>
      <c r="J6" s="36"/>
    </row>
    <row r="7" spans="1:10" ht="15">
      <c r="A7" s="38"/>
      <c r="B7" s="38"/>
      <c r="C7" s="38"/>
      <c r="D7" s="38"/>
      <c r="E7" s="39"/>
      <c r="F7" s="40"/>
      <c r="G7" s="41" t="s">
        <v>0</v>
      </c>
      <c r="H7" s="42">
        <f>SUM(J11:J89)</f>
        <v>0</v>
      </c>
      <c r="I7" s="43"/>
      <c r="J7" s="43"/>
    </row>
    <row r="8" spans="1:10" ht="12.75" customHeight="1">
      <c r="A8" s="43"/>
      <c r="B8" s="38"/>
      <c r="C8" s="38"/>
      <c r="D8" s="38"/>
      <c r="E8" s="44"/>
      <c r="F8" s="45"/>
      <c r="G8" s="43"/>
      <c r="H8" s="43"/>
      <c r="I8" s="43"/>
      <c r="J8" s="43"/>
    </row>
    <row r="9" spans="1:10" s="49" customFormat="1" ht="42.75" customHeight="1">
      <c r="A9" s="46" t="s">
        <v>32</v>
      </c>
      <c r="B9" s="46" t="s">
        <v>47</v>
      </c>
      <c r="C9" s="46" t="s">
        <v>712</v>
      </c>
      <c r="D9" s="46" t="s">
        <v>824</v>
      </c>
      <c r="E9" s="237" t="s">
        <v>34</v>
      </c>
      <c r="F9" s="238"/>
      <c r="G9" s="46" t="s">
        <v>48</v>
      </c>
      <c r="H9" s="46" t="s">
        <v>49</v>
      </c>
      <c r="I9" s="46" t="s">
        <v>50</v>
      </c>
      <c r="J9" s="46" t="s">
        <v>13</v>
      </c>
    </row>
    <row r="10" spans="1:10" ht="24">
      <c r="A10" s="55">
        <v>1</v>
      </c>
      <c r="B10" s="234" t="s">
        <v>825</v>
      </c>
      <c r="C10" s="235"/>
      <c r="D10" s="235" t="s">
        <v>826</v>
      </c>
      <c r="E10" s="235" t="s">
        <v>135</v>
      </c>
      <c r="F10" s="235">
        <v>1</v>
      </c>
      <c r="G10" s="65"/>
      <c r="H10" s="65"/>
      <c r="I10" s="65"/>
      <c r="J10" s="52">
        <f aca="true" t="shared" si="0" ref="J10:J73">ROUND(F10,2)*ROUND(I10,2)</f>
        <v>0</v>
      </c>
    </row>
    <row r="11" spans="1:10" s="36" customFormat="1" ht="24">
      <c r="A11" s="55">
        <v>2</v>
      </c>
      <c r="B11" s="234" t="s">
        <v>827</v>
      </c>
      <c r="C11" s="236">
        <v>120</v>
      </c>
      <c r="D11" s="234" t="s">
        <v>826</v>
      </c>
      <c r="E11" s="235" t="s">
        <v>135</v>
      </c>
      <c r="F11" s="235">
        <v>1</v>
      </c>
      <c r="G11" s="65"/>
      <c r="H11" s="65"/>
      <c r="I11" s="65"/>
      <c r="J11" s="52">
        <f t="shared" si="0"/>
        <v>0</v>
      </c>
    </row>
    <row r="12" spans="1:12" s="36" customFormat="1" ht="24">
      <c r="A12" s="55">
        <v>3</v>
      </c>
      <c r="B12" s="234" t="s">
        <v>828</v>
      </c>
      <c r="C12" s="234" t="s">
        <v>829</v>
      </c>
      <c r="D12" s="234" t="s">
        <v>826</v>
      </c>
      <c r="E12" s="235" t="s">
        <v>135</v>
      </c>
      <c r="F12" s="235">
        <v>1</v>
      </c>
      <c r="G12" s="206"/>
      <c r="H12" s="206"/>
      <c r="I12" s="207"/>
      <c r="J12" s="52">
        <f t="shared" si="0"/>
        <v>0</v>
      </c>
      <c r="K12" s="190"/>
      <c r="L12" s="190"/>
    </row>
    <row r="13" spans="1:12" s="36" customFormat="1" ht="24">
      <c r="A13" s="55">
        <v>4</v>
      </c>
      <c r="B13" s="234" t="s">
        <v>828</v>
      </c>
      <c r="C13" s="234" t="s">
        <v>830</v>
      </c>
      <c r="D13" s="234" t="s">
        <v>826</v>
      </c>
      <c r="E13" s="235" t="s">
        <v>135</v>
      </c>
      <c r="F13" s="235">
        <v>1</v>
      </c>
      <c r="G13" s="208"/>
      <c r="H13" s="209"/>
      <c r="I13" s="210"/>
      <c r="J13" s="52">
        <f t="shared" si="0"/>
        <v>0</v>
      </c>
      <c r="K13" s="336"/>
      <c r="L13" s="336"/>
    </row>
    <row r="14" spans="1:12" s="36" customFormat="1" ht="33" customHeight="1">
      <c r="A14" s="55">
        <v>5</v>
      </c>
      <c r="B14" s="234" t="s">
        <v>828</v>
      </c>
      <c r="C14" s="234" t="s">
        <v>831</v>
      </c>
      <c r="D14" s="234" t="s">
        <v>826</v>
      </c>
      <c r="E14" s="235" t="s">
        <v>135</v>
      </c>
      <c r="F14" s="235">
        <v>1</v>
      </c>
      <c r="G14" s="208"/>
      <c r="H14" s="209"/>
      <c r="I14" s="210"/>
      <c r="J14" s="52">
        <f t="shared" si="0"/>
        <v>0</v>
      </c>
      <c r="K14" s="336"/>
      <c r="L14" s="336"/>
    </row>
    <row r="15" spans="1:12" s="36" customFormat="1" ht="15" customHeight="1">
      <c r="A15" s="55">
        <v>6</v>
      </c>
      <c r="B15" s="234" t="s">
        <v>828</v>
      </c>
      <c r="C15" s="234" t="s">
        <v>832</v>
      </c>
      <c r="D15" s="234" t="s">
        <v>826</v>
      </c>
      <c r="E15" s="235" t="s">
        <v>135</v>
      </c>
      <c r="F15" s="235">
        <v>1</v>
      </c>
      <c r="G15" s="208"/>
      <c r="H15" s="211"/>
      <c r="I15" s="210"/>
      <c r="J15" s="52">
        <f t="shared" si="0"/>
        <v>0</v>
      </c>
      <c r="K15" s="336"/>
      <c r="L15" s="336"/>
    </row>
    <row r="16" spans="1:12" s="36" customFormat="1" ht="24">
      <c r="A16" s="55">
        <v>7</v>
      </c>
      <c r="B16" s="234" t="s">
        <v>833</v>
      </c>
      <c r="C16" s="236">
        <v>160</v>
      </c>
      <c r="D16" s="234" t="s">
        <v>826</v>
      </c>
      <c r="E16" s="235" t="s">
        <v>135</v>
      </c>
      <c r="F16" s="235">
        <v>12</v>
      </c>
      <c r="G16" s="208"/>
      <c r="H16" s="209"/>
      <c r="I16" s="210"/>
      <c r="J16" s="52">
        <f t="shared" si="0"/>
        <v>0</v>
      </c>
      <c r="K16" s="336"/>
      <c r="L16" s="336"/>
    </row>
    <row r="17" spans="1:12" s="36" customFormat="1" ht="24">
      <c r="A17" s="55">
        <v>8</v>
      </c>
      <c r="B17" s="234" t="s">
        <v>833</v>
      </c>
      <c r="C17" s="236">
        <v>180</v>
      </c>
      <c r="D17" s="234" t="s">
        <v>826</v>
      </c>
      <c r="E17" s="235" t="s">
        <v>135</v>
      </c>
      <c r="F17" s="235">
        <v>12</v>
      </c>
      <c r="G17" s="208"/>
      <c r="H17" s="209"/>
      <c r="I17" s="210"/>
      <c r="J17" s="52">
        <f t="shared" si="0"/>
        <v>0</v>
      </c>
      <c r="K17" s="336"/>
      <c r="L17" s="336"/>
    </row>
    <row r="18" spans="1:12" s="36" customFormat="1" ht="24">
      <c r="A18" s="55">
        <v>9</v>
      </c>
      <c r="B18" s="234" t="s">
        <v>833</v>
      </c>
      <c r="C18" s="236">
        <v>200</v>
      </c>
      <c r="D18" s="234" t="s">
        <v>826</v>
      </c>
      <c r="E18" s="235" t="s">
        <v>135</v>
      </c>
      <c r="F18" s="235">
        <v>8</v>
      </c>
      <c r="G18" s="208"/>
      <c r="H18" s="208"/>
      <c r="I18" s="212"/>
      <c r="J18" s="52">
        <f t="shared" si="0"/>
        <v>0</v>
      </c>
      <c r="K18" s="336"/>
      <c r="L18" s="336"/>
    </row>
    <row r="19" spans="1:12" s="36" customFormat="1" ht="24">
      <c r="A19" s="55">
        <v>10</v>
      </c>
      <c r="B19" s="234" t="s">
        <v>833</v>
      </c>
      <c r="C19" s="236">
        <v>220</v>
      </c>
      <c r="D19" s="234" t="s">
        <v>826</v>
      </c>
      <c r="E19" s="235" t="s">
        <v>135</v>
      </c>
      <c r="F19" s="235">
        <v>1</v>
      </c>
      <c r="G19" s="213"/>
      <c r="H19" s="213"/>
      <c r="I19" s="213"/>
      <c r="J19" s="52">
        <f t="shared" si="0"/>
        <v>0</v>
      </c>
      <c r="K19" s="194"/>
      <c r="L19" s="194"/>
    </row>
    <row r="20" spans="1:12" s="36" customFormat="1" ht="24">
      <c r="A20" s="55">
        <v>11</v>
      </c>
      <c r="B20" s="234" t="s">
        <v>833</v>
      </c>
      <c r="C20" s="236">
        <v>240</v>
      </c>
      <c r="D20" s="234" t="s">
        <v>826</v>
      </c>
      <c r="E20" s="235" t="s">
        <v>135</v>
      </c>
      <c r="F20" s="235">
        <v>1</v>
      </c>
      <c r="G20" s="213"/>
      <c r="H20" s="213"/>
      <c r="I20" s="213"/>
      <c r="J20" s="52">
        <f t="shared" si="0"/>
        <v>0</v>
      </c>
      <c r="K20" s="194"/>
      <c r="L20" s="194"/>
    </row>
    <row r="21" spans="1:12" s="36" customFormat="1" ht="24">
      <c r="A21" s="55">
        <v>12</v>
      </c>
      <c r="B21" s="234" t="s">
        <v>834</v>
      </c>
      <c r="C21" s="236">
        <v>160</v>
      </c>
      <c r="D21" s="234" t="s">
        <v>826</v>
      </c>
      <c r="E21" s="235" t="s">
        <v>135</v>
      </c>
      <c r="F21" s="235">
        <v>8</v>
      </c>
      <c r="G21" s="187"/>
      <c r="H21" s="186"/>
      <c r="I21" s="186"/>
      <c r="J21" s="52">
        <f t="shared" si="0"/>
        <v>0</v>
      </c>
      <c r="K21" s="194"/>
      <c r="L21" s="194"/>
    </row>
    <row r="22" spans="1:12" s="36" customFormat="1" ht="24">
      <c r="A22" s="55">
        <v>13</v>
      </c>
      <c r="B22" s="234" t="s">
        <v>834</v>
      </c>
      <c r="C22" s="236">
        <v>180</v>
      </c>
      <c r="D22" s="234" t="s">
        <v>826</v>
      </c>
      <c r="E22" s="235" t="s">
        <v>135</v>
      </c>
      <c r="F22" s="235">
        <v>8</v>
      </c>
      <c r="G22" s="188"/>
      <c r="H22" s="188"/>
      <c r="I22" s="189"/>
      <c r="J22" s="52">
        <f t="shared" si="0"/>
        <v>0</v>
      </c>
      <c r="K22" s="194"/>
      <c r="L22" s="194"/>
    </row>
    <row r="23" spans="1:10" s="36" customFormat="1" ht="24">
      <c r="A23" s="55">
        <v>14</v>
      </c>
      <c r="B23" s="234" t="s">
        <v>834</v>
      </c>
      <c r="C23" s="236">
        <v>200</v>
      </c>
      <c r="D23" s="234" t="s">
        <v>826</v>
      </c>
      <c r="E23" s="235" t="s">
        <v>135</v>
      </c>
      <c r="F23" s="235">
        <v>8</v>
      </c>
      <c r="G23" s="65"/>
      <c r="H23" s="65"/>
      <c r="I23" s="65"/>
      <c r="J23" s="52">
        <f t="shared" si="0"/>
        <v>0</v>
      </c>
    </row>
    <row r="24" spans="1:10" s="36" customFormat="1" ht="24">
      <c r="A24" s="55">
        <v>15</v>
      </c>
      <c r="B24" s="234" t="s">
        <v>834</v>
      </c>
      <c r="C24" s="236">
        <v>220</v>
      </c>
      <c r="D24" s="234" t="s">
        <v>826</v>
      </c>
      <c r="E24" s="235" t="s">
        <v>135</v>
      </c>
      <c r="F24" s="235">
        <v>1</v>
      </c>
      <c r="G24" s="65"/>
      <c r="H24" s="65"/>
      <c r="I24" s="65"/>
      <c r="J24" s="52">
        <f t="shared" si="0"/>
        <v>0</v>
      </c>
    </row>
    <row r="25" spans="1:10" s="36" customFormat="1" ht="24">
      <c r="A25" s="55">
        <v>16</v>
      </c>
      <c r="B25" s="234" t="s">
        <v>834</v>
      </c>
      <c r="C25" s="236">
        <v>240</v>
      </c>
      <c r="D25" s="234" t="s">
        <v>826</v>
      </c>
      <c r="E25" s="235" t="s">
        <v>135</v>
      </c>
      <c r="F25" s="235">
        <v>1</v>
      </c>
      <c r="G25" s="65"/>
      <c r="H25" s="65"/>
      <c r="I25" s="65"/>
      <c r="J25" s="52">
        <f t="shared" si="0"/>
        <v>0</v>
      </c>
    </row>
    <row r="26" spans="1:10" s="36" customFormat="1" ht="24">
      <c r="A26" s="55">
        <v>17</v>
      </c>
      <c r="B26" s="234" t="s">
        <v>835</v>
      </c>
      <c r="C26" s="236">
        <v>20</v>
      </c>
      <c r="D26" s="234" t="s">
        <v>826</v>
      </c>
      <c r="E26" s="235" t="s">
        <v>135</v>
      </c>
      <c r="F26" s="235">
        <v>20</v>
      </c>
      <c r="G26" s="65"/>
      <c r="H26" s="65"/>
      <c r="I26" s="65"/>
      <c r="J26" s="52">
        <f t="shared" si="0"/>
        <v>0</v>
      </c>
    </row>
    <row r="27" spans="1:10" s="36" customFormat="1" ht="24">
      <c r="A27" s="55">
        <v>18</v>
      </c>
      <c r="B27" s="234" t="s">
        <v>836</v>
      </c>
      <c r="C27" s="236">
        <v>30</v>
      </c>
      <c r="D27" s="234" t="s">
        <v>826</v>
      </c>
      <c r="E27" s="235" t="s">
        <v>135</v>
      </c>
      <c r="F27" s="235">
        <v>20</v>
      </c>
      <c r="G27" s="65"/>
      <c r="H27" s="65"/>
      <c r="I27" s="65"/>
      <c r="J27" s="52">
        <f t="shared" si="0"/>
        <v>0</v>
      </c>
    </row>
    <row r="28" spans="1:10" s="36" customFormat="1" ht="24">
      <c r="A28" s="55">
        <v>19</v>
      </c>
      <c r="B28" s="234" t="s">
        <v>837</v>
      </c>
      <c r="C28" s="236">
        <v>40</v>
      </c>
      <c r="D28" s="234" t="s">
        <v>826</v>
      </c>
      <c r="E28" s="235" t="s">
        <v>135</v>
      </c>
      <c r="F28" s="235">
        <v>20</v>
      </c>
      <c r="G28" s="65"/>
      <c r="H28" s="65"/>
      <c r="I28" s="65"/>
      <c r="J28" s="52">
        <f t="shared" si="0"/>
        <v>0</v>
      </c>
    </row>
    <row r="29" spans="1:10" s="36" customFormat="1" ht="24">
      <c r="A29" s="55">
        <v>20</v>
      </c>
      <c r="B29" s="234" t="s">
        <v>838</v>
      </c>
      <c r="C29" s="236">
        <v>160</v>
      </c>
      <c r="D29" s="234" t="s">
        <v>826</v>
      </c>
      <c r="E29" s="235" t="s">
        <v>135</v>
      </c>
      <c r="F29" s="235">
        <v>1</v>
      </c>
      <c r="G29" s="65"/>
      <c r="H29" s="65"/>
      <c r="I29" s="65"/>
      <c r="J29" s="52">
        <f t="shared" si="0"/>
        <v>0</v>
      </c>
    </row>
    <row r="30" spans="1:10" s="36" customFormat="1" ht="24">
      <c r="A30" s="55">
        <v>21</v>
      </c>
      <c r="B30" s="234" t="s">
        <v>838</v>
      </c>
      <c r="C30" s="236">
        <v>180</v>
      </c>
      <c r="D30" s="234" t="s">
        <v>826</v>
      </c>
      <c r="E30" s="235" t="s">
        <v>135</v>
      </c>
      <c r="F30" s="235">
        <v>1</v>
      </c>
      <c r="G30" s="65"/>
      <c r="H30" s="65"/>
      <c r="I30" s="65"/>
      <c r="J30" s="52">
        <f t="shared" si="0"/>
        <v>0</v>
      </c>
    </row>
    <row r="31" spans="1:10" s="36" customFormat="1" ht="24">
      <c r="A31" s="55">
        <v>22</v>
      </c>
      <c r="B31" s="234" t="s">
        <v>838</v>
      </c>
      <c r="C31" s="236">
        <v>200</v>
      </c>
      <c r="D31" s="234" t="s">
        <v>826</v>
      </c>
      <c r="E31" s="235" t="s">
        <v>135</v>
      </c>
      <c r="F31" s="235">
        <v>1</v>
      </c>
      <c r="G31" s="65"/>
      <c r="H31" s="65"/>
      <c r="I31" s="65"/>
      <c r="J31" s="52">
        <f t="shared" si="0"/>
        <v>0</v>
      </c>
    </row>
    <row r="32" spans="1:10" s="36" customFormat="1" ht="24">
      <c r="A32" s="55">
        <v>23</v>
      </c>
      <c r="B32" s="234" t="s">
        <v>839</v>
      </c>
      <c r="C32" s="236">
        <v>160</v>
      </c>
      <c r="D32" s="234" t="s">
        <v>826</v>
      </c>
      <c r="E32" s="235" t="s">
        <v>135</v>
      </c>
      <c r="F32" s="235">
        <v>1</v>
      </c>
      <c r="G32" s="65"/>
      <c r="H32" s="65"/>
      <c r="I32" s="65"/>
      <c r="J32" s="52">
        <f t="shared" si="0"/>
        <v>0</v>
      </c>
    </row>
    <row r="33" spans="1:10" s="36" customFormat="1" ht="24">
      <c r="A33" s="55">
        <v>24</v>
      </c>
      <c r="B33" s="234" t="s">
        <v>839</v>
      </c>
      <c r="C33" s="236">
        <v>180</v>
      </c>
      <c r="D33" s="234" t="s">
        <v>826</v>
      </c>
      <c r="E33" s="235" t="s">
        <v>135</v>
      </c>
      <c r="F33" s="235">
        <v>1</v>
      </c>
      <c r="G33" s="65"/>
      <c r="H33" s="65"/>
      <c r="I33" s="65"/>
      <c r="J33" s="52">
        <f t="shared" si="0"/>
        <v>0</v>
      </c>
    </row>
    <row r="34" spans="1:10" s="36" customFormat="1" ht="24">
      <c r="A34" s="55">
        <v>25</v>
      </c>
      <c r="B34" s="234" t="s">
        <v>839</v>
      </c>
      <c r="C34" s="236">
        <v>200</v>
      </c>
      <c r="D34" s="234" t="s">
        <v>826</v>
      </c>
      <c r="E34" s="235" t="s">
        <v>135</v>
      </c>
      <c r="F34" s="235">
        <v>1</v>
      </c>
      <c r="G34" s="65"/>
      <c r="H34" s="65"/>
      <c r="I34" s="65"/>
      <c r="J34" s="52">
        <f t="shared" si="0"/>
        <v>0</v>
      </c>
    </row>
    <row r="35" spans="1:10" s="36" customFormat="1" ht="15">
      <c r="A35" s="55">
        <v>26</v>
      </c>
      <c r="B35" s="234" t="s">
        <v>840</v>
      </c>
      <c r="C35" s="236">
        <v>60</v>
      </c>
      <c r="D35" s="234" t="s">
        <v>841</v>
      </c>
      <c r="E35" s="235" t="s">
        <v>135</v>
      </c>
      <c r="F35" s="235">
        <v>20</v>
      </c>
      <c r="G35" s="65"/>
      <c r="H35" s="65"/>
      <c r="I35" s="65"/>
      <c r="J35" s="52">
        <f t="shared" si="0"/>
        <v>0</v>
      </c>
    </row>
    <row r="36" spans="1:10" s="36" customFormat="1" ht="15">
      <c r="A36" s="55">
        <v>27</v>
      </c>
      <c r="B36" s="234" t="s">
        <v>840</v>
      </c>
      <c r="C36" s="236">
        <v>80</v>
      </c>
      <c r="D36" s="234" t="s">
        <v>841</v>
      </c>
      <c r="E36" s="235" t="s">
        <v>135</v>
      </c>
      <c r="F36" s="235">
        <v>20</v>
      </c>
      <c r="G36" s="65"/>
      <c r="H36" s="65"/>
      <c r="I36" s="65"/>
      <c r="J36" s="52">
        <f t="shared" si="0"/>
        <v>0</v>
      </c>
    </row>
    <row r="37" spans="1:10" s="36" customFormat="1" ht="15">
      <c r="A37" s="55">
        <v>28</v>
      </c>
      <c r="B37" s="234" t="s">
        <v>840</v>
      </c>
      <c r="C37" s="236">
        <v>100</v>
      </c>
      <c r="D37" s="234" t="s">
        <v>841</v>
      </c>
      <c r="E37" s="235" t="s">
        <v>135</v>
      </c>
      <c r="F37" s="235">
        <v>20</v>
      </c>
      <c r="G37" s="65"/>
      <c r="H37" s="65"/>
      <c r="I37" s="65"/>
      <c r="J37" s="52">
        <f t="shared" si="0"/>
        <v>0</v>
      </c>
    </row>
    <row r="38" spans="1:10" s="36" customFormat="1" ht="15">
      <c r="A38" s="55">
        <v>29</v>
      </c>
      <c r="B38" s="234" t="s">
        <v>840</v>
      </c>
      <c r="C38" s="236">
        <v>120</v>
      </c>
      <c r="D38" s="234" t="s">
        <v>841</v>
      </c>
      <c r="E38" s="235" t="s">
        <v>135</v>
      </c>
      <c r="F38" s="235">
        <v>20</v>
      </c>
      <c r="G38" s="65"/>
      <c r="H38" s="65"/>
      <c r="I38" s="65"/>
      <c r="J38" s="52">
        <f t="shared" si="0"/>
        <v>0</v>
      </c>
    </row>
    <row r="39" spans="1:10" s="36" customFormat="1" ht="15">
      <c r="A39" s="55">
        <v>30</v>
      </c>
      <c r="B39" s="234" t="s">
        <v>840</v>
      </c>
      <c r="C39" s="236">
        <v>150</v>
      </c>
      <c r="D39" s="234" t="s">
        <v>841</v>
      </c>
      <c r="E39" s="235" t="s">
        <v>135</v>
      </c>
      <c r="F39" s="235">
        <v>20</v>
      </c>
      <c r="G39" s="65"/>
      <c r="H39" s="65"/>
      <c r="I39" s="65"/>
      <c r="J39" s="52">
        <f t="shared" si="0"/>
        <v>0</v>
      </c>
    </row>
    <row r="40" spans="1:10" s="36" customFormat="1" ht="15">
      <c r="A40" s="55">
        <v>31</v>
      </c>
      <c r="B40" s="234" t="s">
        <v>840</v>
      </c>
      <c r="C40" s="236">
        <v>200</v>
      </c>
      <c r="D40" s="234" t="s">
        <v>841</v>
      </c>
      <c r="E40" s="235" t="s">
        <v>135</v>
      </c>
      <c r="F40" s="235">
        <v>20</v>
      </c>
      <c r="G40" s="65"/>
      <c r="H40" s="65"/>
      <c r="I40" s="65"/>
      <c r="J40" s="52">
        <f t="shared" si="0"/>
        <v>0</v>
      </c>
    </row>
    <row r="41" spans="1:10" s="36" customFormat="1" ht="15">
      <c r="A41" s="55">
        <v>32</v>
      </c>
      <c r="B41" s="234" t="s">
        <v>840</v>
      </c>
      <c r="C41" s="236">
        <v>250</v>
      </c>
      <c r="D41" s="234" t="s">
        <v>841</v>
      </c>
      <c r="E41" s="235" t="s">
        <v>135</v>
      </c>
      <c r="F41" s="235">
        <v>20</v>
      </c>
      <c r="G41" s="65"/>
      <c r="H41" s="65"/>
      <c r="I41" s="65"/>
      <c r="J41" s="52">
        <f t="shared" si="0"/>
        <v>0</v>
      </c>
    </row>
    <row r="42" spans="1:10" s="36" customFormat="1" ht="15">
      <c r="A42" s="55">
        <v>33</v>
      </c>
      <c r="B42" s="234" t="s">
        <v>840</v>
      </c>
      <c r="C42" s="236">
        <v>300</v>
      </c>
      <c r="D42" s="234" t="s">
        <v>841</v>
      </c>
      <c r="E42" s="235" t="s">
        <v>135</v>
      </c>
      <c r="F42" s="235">
        <v>20</v>
      </c>
      <c r="G42" s="65"/>
      <c r="H42" s="65"/>
      <c r="I42" s="65"/>
      <c r="J42" s="52">
        <f t="shared" si="0"/>
        <v>0</v>
      </c>
    </row>
    <row r="43" spans="1:10" s="36" customFormat="1" ht="15">
      <c r="A43" s="55">
        <v>34</v>
      </c>
      <c r="B43" s="234" t="s">
        <v>840</v>
      </c>
      <c r="C43" s="236">
        <v>350</v>
      </c>
      <c r="D43" s="234" t="s">
        <v>841</v>
      </c>
      <c r="E43" s="235" t="s">
        <v>135</v>
      </c>
      <c r="F43" s="235">
        <v>20</v>
      </c>
      <c r="G43" s="65"/>
      <c r="H43" s="65"/>
      <c r="I43" s="65"/>
      <c r="J43" s="52">
        <f t="shared" si="0"/>
        <v>0</v>
      </c>
    </row>
    <row r="44" spans="1:10" s="36" customFormat="1" ht="15">
      <c r="A44" s="55">
        <v>35</v>
      </c>
      <c r="B44" s="234" t="s">
        <v>840</v>
      </c>
      <c r="C44" s="236">
        <v>400</v>
      </c>
      <c r="D44" s="234" t="s">
        <v>841</v>
      </c>
      <c r="E44" s="235" t="s">
        <v>135</v>
      </c>
      <c r="F44" s="235">
        <v>8</v>
      </c>
      <c r="G44" s="65"/>
      <c r="H44" s="65"/>
      <c r="I44" s="65"/>
      <c r="J44" s="52">
        <f t="shared" si="0"/>
        <v>0</v>
      </c>
    </row>
    <row r="45" spans="1:10" s="36" customFormat="1" ht="15">
      <c r="A45" s="55">
        <v>36</v>
      </c>
      <c r="B45" s="234" t="s">
        <v>842</v>
      </c>
      <c r="C45" s="236">
        <v>60</v>
      </c>
      <c r="D45" s="234" t="s">
        <v>841</v>
      </c>
      <c r="E45" s="235" t="s">
        <v>135</v>
      </c>
      <c r="F45" s="235">
        <v>2</v>
      </c>
      <c r="G45" s="65"/>
      <c r="H45" s="65"/>
      <c r="I45" s="65"/>
      <c r="J45" s="52">
        <f t="shared" si="0"/>
        <v>0</v>
      </c>
    </row>
    <row r="46" spans="1:10" s="36" customFormat="1" ht="15">
      <c r="A46" s="55">
        <v>37</v>
      </c>
      <c r="B46" s="234" t="s">
        <v>842</v>
      </c>
      <c r="C46" s="236">
        <v>80</v>
      </c>
      <c r="D46" s="234" t="s">
        <v>841</v>
      </c>
      <c r="E46" s="235" t="s">
        <v>135</v>
      </c>
      <c r="F46" s="235">
        <v>2</v>
      </c>
      <c r="G46" s="65"/>
      <c r="H46" s="65"/>
      <c r="I46" s="65"/>
      <c r="J46" s="52">
        <f t="shared" si="0"/>
        <v>0</v>
      </c>
    </row>
    <row r="47" spans="1:10" s="36" customFormat="1" ht="24">
      <c r="A47" s="55">
        <v>38</v>
      </c>
      <c r="B47" s="234" t="s">
        <v>843</v>
      </c>
      <c r="C47" s="234" t="s">
        <v>844</v>
      </c>
      <c r="D47" s="234" t="s">
        <v>826</v>
      </c>
      <c r="E47" s="235" t="s">
        <v>135</v>
      </c>
      <c r="F47" s="235">
        <v>12</v>
      </c>
      <c r="G47" s="65"/>
      <c r="H47" s="65"/>
      <c r="I47" s="65"/>
      <c r="J47" s="52">
        <f t="shared" si="0"/>
        <v>0</v>
      </c>
    </row>
    <row r="48" spans="1:10" s="36" customFormat="1" ht="24">
      <c r="A48" s="55">
        <v>39</v>
      </c>
      <c r="B48" s="234" t="s">
        <v>843</v>
      </c>
      <c r="C48" s="234" t="s">
        <v>845</v>
      </c>
      <c r="D48" s="234" t="s">
        <v>826</v>
      </c>
      <c r="E48" s="235" t="s">
        <v>135</v>
      </c>
      <c r="F48" s="235">
        <v>12</v>
      </c>
      <c r="G48" s="65"/>
      <c r="H48" s="65"/>
      <c r="I48" s="65"/>
      <c r="J48" s="52">
        <f t="shared" si="0"/>
        <v>0</v>
      </c>
    </row>
    <row r="49" spans="1:10" s="36" customFormat="1" ht="24">
      <c r="A49" s="55">
        <v>40</v>
      </c>
      <c r="B49" s="234" t="s">
        <v>846</v>
      </c>
      <c r="C49" s="234" t="s">
        <v>847</v>
      </c>
      <c r="D49" s="234" t="s">
        <v>826</v>
      </c>
      <c r="E49" s="235" t="s">
        <v>135</v>
      </c>
      <c r="F49" s="235">
        <v>2</v>
      </c>
      <c r="G49" s="65"/>
      <c r="H49" s="65"/>
      <c r="I49" s="65"/>
      <c r="J49" s="52">
        <f t="shared" si="0"/>
        <v>0</v>
      </c>
    </row>
    <row r="50" spans="1:10" s="36" customFormat="1" ht="15">
      <c r="A50" s="55">
        <v>41</v>
      </c>
      <c r="B50" s="234" t="s">
        <v>848</v>
      </c>
      <c r="C50" s="236">
        <v>2</v>
      </c>
      <c r="D50" s="234" t="s">
        <v>841</v>
      </c>
      <c r="E50" s="235" t="s">
        <v>135</v>
      </c>
      <c r="F50" s="235">
        <v>8</v>
      </c>
      <c r="G50" s="65"/>
      <c r="H50" s="65"/>
      <c r="I50" s="65"/>
      <c r="J50" s="52">
        <f t="shared" si="0"/>
        <v>0</v>
      </c>
    </row>
    <row r="51" spans="1:10" s="36" customFormat="1" ht="15">
      <c r="A51" s="55">
        <v>42</v>
      </c>
      <c r="B51" s="234" t="s">
        <v>849</v>
      </c>
      <c r="C51" s="236">
        <v>3</v>
      </c>
      <c r="D51" s="234" t="s">
        <v>841</v>
      </c>
      <c r="E51" s="235" t="s">
        <v>135</v>
      </c>
      <c r="F51" s="235">
        <v>8</v>
      </c>
      <c r="G51" s="65"/>
      <c r="H51" s="65"/>
      <c r="I51" s="65"/>
      <c r="J51" s="52">
        <f t="shared" si="0"/>
        <v>0</v>
      </c>
    </row>
    <row r="52" spans="1:10" s="36" customFormat="1" ht="15">
      <c r="A52" s="55">
        <v>43</v>
      </c>
      <c r="B52" s="234" t="s">
        <v>848</v>
      </c>
      <c r="C52" s="236">
        <v>4</v>
      </c>
      <c r="D52" s="234" t="s">
        <v>841</v>
      </c>
      <c r="E52" s="235" t="s">
        <v>135</v>
      </c>
      <c r="F52" s="235">
        <v>8</v>
      </c>
      <c r="G52" s="65"/>
      <c r="H52" s="65"/>
      <c r="I52" s="65"/>
      <c r="J52" s="52">
        <f t="shared" si="0"/>
        <v>0</v>
      </c>
    </row>
    <row r="53" spans="1:10" s="36" customFormat="1" ht="15">
      <c r="A53" s="55">
        <v>44</v>
      </c>
      <c r="B53" s="234" t="s">
        <v>850</v>
      </c>
      <c r="C53" s="236">
        <v>1</v>
      </c>
      <c r="D53" s="234" t="s">
        <v>841</v>
      </c>
      <c r="E53" s="235" t="s">
        <v>135</v>
      </c>
      <c r="F53" s="235">
        <v>8</v>
      </c>
      <c r="G53" s="65"/>
      <c r="H53" s="65"/>
      <c r="I53" s="65"/>
      <c r="J53" s="52">
        <f t="shared" si="0"/>
        <v>0</v>
      </c>
    </row>
    <row r="54" spans="1:10" s="36" customFormat="1" ht="15">
      <c r="A54" s="55">
        <v>45</v>
      </c>
      <c r="B54" s="234" t="s">
        <v>849</v>
      </c>
      <c r="C54" s="236">
        <v>5</v>
      </c>
      <c r="D54" s="234" t="s">
        <v>841</v>
      </c>
      <c r="E54" s="235" t="s">
        <v>135</v>
      </c>
      <c r="F54" s="235">
        <v>4</v>
      </c>
      <c r="G54" s="65"/>
      <c r="H54" s="65"/>
      <c r="I54" s="65"/>
      <c r="J54" s="52">
        <f t="shared" si="0"/>
        <v>0</v>
      </c>
    </row>
    <row r="55" spans="1:10" s="36" customFormat="1" ht="15">
      <c r="A55" s="55">
        <v>46</v>
      </c>
      <c r="B55" s="234" t="s">
        <v>848</v>
      </c>
      <c r="C55" s="236">
        <v>6</v>
      </c>
      <c r="D55" s="234" t="s">
        <v>841</v>
      </c>
      <c r="E55" s="235" t="s">
        <v>135</v>
      </c>
      <c r="F55" s="235">
        <v>4</v>
      </c>
      <c r="G55" s="65"/>
      <c r="H55" s="65"/>
      <c r="I55" s="65"/>
      <c r="J55" s="52">
        <f t="shared" si="0"/>
        <v>0</v>
      </c>
    </row>
    <row r="56" spans="1:10" s="36" customFormat="1" ht="24">
      <c r="A56" s="55">
        <v>47</v>
      </c>
      <c r="B56" s="234" t="s">
        <v>851</v>
      </c>
      <c r="C56" s="235"/>
      <c r="D56" s="234" t="s">
        <v>826</v>
      </c>
      <c r="E56" s="235" t="s">
        <v>135</v>
      </c>
      <c r="F56" s="235">
        <v>8</v>
      </c>
      <c r="G56" s="65"/>
      <c r="H56" s="65"/>
      <c r="I56" s="65"/>
      <c r="J56" s="52">
        <f t="shared" si="0"/>
        <v>0</v>
      </c>
    </row>
    <row r="57" spans="1:10" s="36" customFormat="1" ht="24">
      <c r="A57" s="55">
        <v>48</v>
      </c>
      <c r="B57" s="234" t="s">
        <v>851</v>
      </c>
      <c r="C57" s="235"/>
      <c r="D57" s="234" t="s">
        <v>826</v>
      </c>
      <c r="E57" s="235" t="s">
        <v>135</v>
      </c>
      <c r="F57" s="235">
        <v>8</v>
      </c>
      <c r="G57" s="65"/>
      <c r="H57" s="65"/>
      <c r="I57" s="65"/>
      <c r="J57" s="52">
        <f t="shared" si="0"/>
        <v>0</v>
      </c>
    </row>
    <row r="58" spans="1:10" s="36" customFormat="1" ht="15">
      <c r="A58" s="55">
        <v>49</v>
      </c>
      <c r="B58" s="234" t="s">
        <v>852</v>
      </c>
      <c r="C58" s="236">
        <v>2</v>
      </c>
      <c r="D58" s="234" t="s">
        <v>841</v>
      </c>
      <c r="E58" s="235" t="s">
        <v>135</v>
      </c>
      <c r="F58" s="235">
        <v>8</v>
      </c>
      <c r="G58" s="65"/>
      <c r="H58" s="65"/>
      <c r="I58" s="65"/>
      <c r="J58" s="52">
        <f t="shared" si="0"/>
        <v>0</v>
      </c>
    </row>
    <row r="59" spans="1:10" s="36" customFormat="1" ht="15">
      <c r="A59" s="55">
        <v>50</v>
      </c>
      <c r="B59" s="234" t="s">
        <v>852</v>
      </c>
      <c r="C59" s="236">
        <v>3</v>
      </c>
      <c r="D59" s="234" t="s">
        <v>841</v>
      </c>
      <c r="E59" s="235" t="s">
        <v>135</v>
      </c>
      <c r="F59" s="235">
        <v>8</v>
      </c>
      <c r="G59" s="65"/>
      <c r="H59" s="65"/>
      <c r="I59" s="65"/>
      <c r="J59" s="52">
        <f t="shared" si="0"/>
        <v>0</v>
      </c>
    </row>
    <row r="60" spans="1:10" s="36" customFormat="1" ht="15">
      <c r="A60" s="55">
        <v>51</v>
      </c>
      <c r="B60" s="234" t="s">
        <v>852</v>
      </c>
      <c r="C60" s="236">
        <v>4</v>
      </c>
      <c r="D60" s="234" t="s">
        <v>841</v>
      </c>
      <c r="E60" s="235" t="s">
        <v>135</v>
      </c>
      <c r="F60" s="235">
        <v>8</v>
      </c>
      <c r="G60" s="65"/>
      <c r="H60" s="65"/>
      <c r="I60" s="65"/>
      <c r="J60" s="52">
        <f t="shared" si="0"/>
        <v>0</v>
      </c>
    </row>
    <row r="61" spans="1:10" s="36" customFormat="1" ht="15">
      <c r="A61" s="55">
        <v>52</v>
      </c>
      <c r="B61" s="234" t="s">
        <v>853</v>
      </c>
      <c r="C61" s="236">
        <v>1</v>
      </c>
      <c r="D61" s="234" t="s">
        <v>841</v>
      </c>
      <c r="E61" s="235" t="s">
        <v>135</v>
      </c>
      <c r="F61" s="235">
        <v>8</v>
      </c>
      <c r="G61" s="65"/>
      <c r="H61" s="65"/>
      <c r="I61" s="65"/>
      <c r="J61" s="52">
        <f t="shared" si="0"/>
        <v>0</v>
      </c>
    </row>
    <row r="62" spans="1:10" s="36" customFormat="1" ht="15">
      <c r="A62" s="55">
        <v>53</v>
      </c>
      <c r="B62" s="234" t="s">
        <v>852</v>
      </c>
      <c r="C62" s="236">
        <v>5</v>
      </c>
      <c r="D62" s="234" t="s">
        <v>841</v>
      </c>
      <c r="E62" s="235" t="s">
        <v>135</v>
      </c>
      <c r="F62" s="235">
        <v>4</v>
      </c>
      <c r="G62" s="65"/>
      <c r="H62" s="65"/>
      <c r="I62" s="65"/>
      <c r="J62" s="52">
        <f t="shared" si="0"/>
        <v>0</v>
      </c>
    </row>
    <row r="63" spans="1:10" s="36" customFormat="1" ht="15">
      <c r="A63" s="55">
        <v>54</v>
      </c>
      <c r="B63" s="234" t="s">
        <v>852</v>
      </c>
      <c r="C63" s="236">
        <v>6</v>
      </c>
      <c r="D63" s="234" t="s">
        <v>841</v>
      </c>
      <c r="E63" s="235" t="s">
        <v>135</v>
      </c>
      <c r="F63" s="235">
        <v>4</v>
      </c>
      <c r="G63" s="65"/>
      <c r="H63" s="65"/>
      <c r="I63" s="65"/>
      <c r="J63" s="52">
        <f t="shared" si="0"/>
        <v>0</v>
      </c>
    </row>
    <row r="64" spans="1:10" s="36" customFormat="1" ht="15">
      <c r="A64" s="55">
        <v>55</v>
      </c>
      <c r="B64" s="234" t="s">
        <v>854</v>
      </c>
      <c r="C64" s="236">
        <v>2</v>
      </c>
      <c r="D64" s="234" t="s">
        <v>841</v>
      </c>
      <c r="E64" s="235" t="s">
        <v>135</v>
      </c>
      <c r="F64" s="235">
        <v>4</v>
      </c>
      <c r="G64" s="65"/>
      <c r="H64" s="65"/>
      <c r="I64" s="65"/>
      <c r="J64" s="52">
        <f t="shared" si="0"/>
        <v>0</v>
      </c>
    </row>
    <row r="65" spans="1:10" ht="15">
      <c r="A65" s="55">
        <v>56</v>
      </c>
      <c r="B65" s="234" t="s">
        <v>855</v>
      </c>
      <c r="C65" s="236">
        <v>2</v>
      </c>
      <c r="D65" s="234" t="s">
        <v>841</v>
      </c>
      <c r="E65" s="235" t="s">
        <v>135</v>
      </c>
      <c r="F65" s="235">
        <v>4</v>
      </c>
      <c r="G65" s="65"/>
      <c r="H65" s="65"/>
      <c r="I65" s="65"/>
      <c r="J65" s="52">
        <f t="shared" si="0"/>
        <v>0</v>
      </c>
    </row>
    <row r="66" spans="1:10" ht="15">
      <c r="A66" s="55">
        <v>57</v>
      </c>
      <c r="B66" s="234" t="s">
        <v>855</v>
      </c>
      <c r="C66" s="236">
        <v>3</v>
      </c>
      <c r="D66" s="234" t="s">
        <v>841</v>
      </c>
      <c r="E66" s="235" t="s">
        <v>135</v>
      </c>
      <c r="F66" s="235">
        <v>4</v>
      </c>
      <c r="G66" s="65"/>
      <c r="H66" s="65"/>
      <c r="I66" s="65"/>
      <c r="J66" s="52">
        <f t="shared" si="0"/>
        <v>0</v>
      </c>
    </row>
    <row r="67" spans="1:10" ht="15">
      <c r="A67" s="55">
        <v>58</v>
      </c>
      <c r="B67" s="234" t="s">
        <v>855</v>
      </c>
      <c r="C67" s="236">
        <v>4</v>
      </c>
      <c r="D67" s="234" t="s">
        <v>841</v>
      </c>
      <c r="E67" s="235" t="s">
        <v>135</v>
      </c>
      <c r="F67" s="235">
        <v>4</v>
      </c>
      <c r="G67" s="65"/>
      <c r="H67" s="65"/>
      <c r="I67" s="65"/>
      <c r="J67" s="52">
        <f t="shared" si="0"/>
        <v>0</v>
      </c>
    </row>
    <row r="68" spans="1:10" ht="15">
      <c r="A68" s="55">
        <v>59</v>
      </c>
      <c r="B68" s="234" t="s">
        <v>856</v>
      </c>
      <c r="C68" s="234" t="s">
        <v>857</v>
      </c>
      <c r="D68" s="234" t="s">
        <v>841</v>
      </c>
      <c r="E68" s="235" t="s">
        <v>135</v>
      </c>
      <c r="F68" s="235">
        <v>4</v>
      </c>
      <c r="G68" s="65"/>
      <c r="H68" s="65"/>
      <c r="I68" s="65"/>
      <c r="J68" s="52">
        <f t="shared" si="0"/>
        <v>0</v>
      </c>
    </row>
    <row r="69" spans="1:10" ht="15">
      <c r="A69" s="55">
        <v>60</v>
      </c>
      <c r="B69" s="234" t="s">
        <v>856</v>
      </c>
      <c r="C69" s="234" t="s">
        <v>858</v>
      </c>
      <c r="D69" s="234" t="s">
        <v>841</v>
      </c>
      <c r="E69" s="235" t="s">
        <v>135</v>
      </c>
      <c r="F69" s="235">
        <v>4</v>
      </c>
      <c r="G69" s="65"/>
      <c r="H69" s="65"/>
      <c r="I69" s="65"/>
      <c r="J69" s="52">
        <f t="shared" si="0"/>
        <v>0</v>
      </c>
    </row>
    <row r="70" spans="1:10" ht="15">
      <c r="A70" s="55">
        <v>61</v>
      </c>
      <c r="B70" s="234" t="s">
        <v>859</v>
      </c>
      <c r="C70" s="234" t="s">
        <v>860</v>
      </c>
      <c r="D70" s="234" t="s">
        <v>841</v>
      </c>
      <c r="E70" s="235" t="s">
        <v>135</v>
      </c>
      <c r="F70" s="235">
        <v>100</v>
      </c>
      <c r="G70" s="65"/>
      <c r="H70" s="65"/>
      <c r="I70" s="65"/>
      <c r="J70" s="52">
        <f t="shared" si="0"/>
        <v>0</v>
      </c>
    </row>
    <row r="71" spans="1:10" ht="15">
      <c r="A71" s="55">
        <v>62</v>
      </c>
      <c r="B71" s="234" t="s">
        <v>861</v>
      </c>
      <c r="C71" s="236">
        <v>10</v>
      </c>
      <c r="D71" s="234" t="s">
        <v>841</v>
      </c>
      <c r="E71" s="235" t="s">
        <v>135</v>
      </c>
      <c r="F71" s="235">
        <v>20</v>
      </c>
      <c r="G71" s="65"/>
      <c r="H71" s="65"/>
      <c r="I71" s="65"/>
      <c r="J71" s="52">
        <f t="shared" si="0"/>
        <v>0</v>
      </c>
    </row>
    <row r="72" spans="1:10" ht="15">
      <c r="A72" s="55">
        <v>63</v>
      </c>
      <c r="B72" s="234" t="s">
        <v>861</v>
      </c>
      <c r="C72" s="236">
        <v>20</v>
      </c>
      <c r="D72" s="234" t="s">
        <v>841</v>
      </c>
      <c r="E72" s="235" t="s">
        <v>135</v>
      </c>
      <c r="F72" s="235">
        <v>20</v>
      </c>
      <c r="G72" s="65"/>
      <c r="H72" s="65"/>
      <c r="I72" s="65"/>
      <c r="J72" s="52">
        <f t="shared" si="0"/>
        <v>0</v>
      </c>
    </row>
    <row r="73" spans="1:10" ht="15">
      <c r="A73" s="55">
        <v>64</v>
      </c>
      <c r="B73" s="234" t="s">
        <v>861</v>
      </c>
      <c r="C73" s="236">
        <v>30</v>
      </c>
      <c r="D73" s="234" t="s">
        <v>841</v>
      </c>
      <c r="E73" s="235" t="s">
        <v>135</v>
      </c>
      <c r="F73" s="235">
        <v>20</v>
      </c>
      <c r="G73" s="65"/>
      <c r="H73" s="65"/>
      <c r="I73" s="65"/>
      <c r="J73" s="52">
        <f t="shared" si="0"/>
        <v>0</v>
      </c>
    </row>
    <row r="74" spans="1:10" ht="15">
      <c r="A74" s="55">
        <v>65</v>
      </c>
      <c r="B74" s="234" t="s">
        <v>861</v>
      </c>
      <c r="C74" s="236">
        <v>16</v>
      </c>
      <c r="D74" s="234" t="s">
        <v>841</v>
      </c>
      <c r="E74" s="235" t="s">
        <v>135</v>
      </c>
      <c r="F74" s="235">
        <v>20</v>
      </c>
      <c r="G74" s="65"/>
      <c r="H74" s="65"/>
      <c r="I74" s="65"/>
      <c r="J74" s="52">
        <f aca="true" t="shared" si="1" ref="J74:J89">ROUND(F74,2)*ROUND(I74,2)</f>
        <v>0</v>
      </c>
    </row>
    <row r="75" spans="1:10" ht="15">
      <c r="A75" s="55">
        <v>66</v>
      </c>
      <c r="B75" s="234" t="s">
        <v>862</v>
      </c>
      <c r="C75" s="236">
        <v>3</v>
      </c>
      <c r="D75" s="234" t="s">
        <v>841</v>
      </c>
      <c r="E75" s="235" t="s">
        <v>135</v>
      </c>
      <c r="F75" s="235">
        <v>10</v>
      </c>
      <c r="G75" s="65"/>
      <c r="H75" s="65"/>
      <c r="I75" s="65"/>
      <c r="J75" s="52">
        <f t="shared" si="1"/>
        <v>0</v>
      </c>
    </row>
    <row r="76" spans="1:10" ht="15">
      <c r="A76" s="55">
        <v>67</v>
      </c>
      <c r="B76" s="234" t="s">
        <v>863</v>
      </c>
      <c r="C76" s="236">
        <v>2</v>
      </c>
      <c r="D76" s="234" t="s">
        <v>841</v>
      </c>
      <c r="E76" s="235" t="s">
        <v>135</v>
      </c>
      <c r="F76" s="235">
        <v>20</v>
      </c>
      <c r="G76" s="65"/>
      <c r="H76" s="65"/>
      <c r="I76" s="65"/>
      <c r="J76" s="52">
        <f t="shared" si="1"/>
        <v>0</v>
      </c>
    </row>
    <row r="77" spans="1:10" ht="15">
      <c r="A77" s="55">
        <v>68</v>
      </c>
      <c r="B77" s="234" t="s">
        <v>863</v>
      </c>
      <c r="C77" s="236">
        <v>4</v>
      </c>
      <c r="D77" s="234" t="s">
        <v>841</v>
      </c>
      <c r="E77" s="235" t="s">
        <v>135</v>
      </c>
      <c r="F77" s="235">
        <v>20</v>
      </c>
      <c r="G77" s="65"/>
      <c r="H77" s="65"/>
      <c r="I77" s="65"/>
      <c r="J77" s="52">
        <f t="shared" si="1"/>
        <v>0</v>
      </c>
    </row>
    <row r="78" spans="1:10" ht="15">
      <c r="A78" s="55">
        <v>69</v>
      </c>
      <c r="B78" s="234" t="s">
        <v>864</v>
      </c>
      <c r="C78" s="235"/>
      <c r="D78" s="234" t="s">
        <v>841</v>
      </c>
      <c r="E78" s="235" t="s">
        <v>135</v>
      </c>
      <c r="F78" s="235">
        <v>150</v>
      </c>
      <c r="G78" s="65"/>
      <c r="H78" s="65"/>
      <c r="I78" s="65"/>
      <c r="J78" s="52">
        <f t="shared" si="1"/>
        <v>0</v>
      </c>
    </row>
    <row r="79" spans="1:10" ht="15">
      <c r="A79" s="55">
        <v>70</v>
      </c>
      <c r="B79" s="234" t="s">
        <v>865</v>
      </c>
      <c r="C79" s="236">
        <v>15</v>
      </c>
      <c r="D79" s="234" t="s">
        <v>841</v>
      </c>
      <c r="E79" s="235" t="s">
        <v>135</v>
      </c>
      <c r="F79" s="235">
        <v>10</v>
      </c>
      <c r="G79" s="65"/>
      <c r="H79" s="65"/>
      <c r="I79" s="65"/>
      <c r="J79" s="52">
        <f t="shared" si="1"/>
        <v>0</v>
      </c>
    </row>
    <row r="80" spans="1:10" ht="15">
      <c r="A80" s="55">
        <v>71</v>
      </c>
      <c r="B80" s="234" t="s">
        <v>866</v>
      </c>
      <c r="C80" s="235"/>
      <c r="D80" s="234" t="s">
        <v>841</v>
      </c>
      <c r="E80" s="235" t="s">
        <v>135</v>
      </c>
      <c r="F80" s="235">
        <v>8</v>
      </c>
      <c r="G80" s="65"/>
      <c r="H80" s="65"/>
      <c r="I80" s="65"/>
      <c r="J80" s="52">
        <f t="shared" si="1"/>
        <v>0</v>
      </c>
    </row>
    <row r="81" spans="1:10" ht="15">
      <c r="A81" s="55">
        <v>72</v>
      </c>
      <c r="B81" s="234" t="s">
        <v>867</v>
      </c>
      <c r="C81" s="235"/>
      <c r="D81" s="235"/>
      <c r="E81" s="235" t="s">
        <v>135</v>
      </c>
      <c r="F81" s="235">
        <v>8</v>
      </c>
      <c r="G81" s="65"/>
      <c r="H81" s="65"/>
      <c r="I81" s="65"/>
      <c r="J81" s="52">
        <f t="shared" si="1"/>
        <v>0</v>
      </c>
    </row>
    <row r="82" spans="1:10" ht="15">
      <c r="A82" s="55">
        <v>73</v>
      </c>
      <c r="B82" s="234" t="s">
        <v>868</v>
      </c>
      <c r="C82" s="235"/>
      <c r="D82" s="234" t="s">
        <v>841</v>
      </c>
      <c r="E82" s="235" t="s">
        <v>135</v>
      </c>
      <c r="F82" s="235">
        <v>20</v>
      </c>
      <c r="G82" s="65"/>
      <c r="H82" s="65"/>
      <c r="I82" s="65"/>
      <c r="J82" s="52">
        <f t="shared" si="1"/>
        <v>0</v>
      </c>
    </row>
    <row r="83" spans="1:10" ht="15">
      <c r="A83" s="55">
        <v>74</v>
      </c>
      <c r="B83" s="234" t="s">
        <v>869</v>
      </c>
      <c r="C83" s="234" t="s">
        <v>870</v>
      </c>
      <c r="D83" s="234" t="s">
        <v>841</v>
      </c>
      <c r="E83" s="235" t="s">
        <v>135</v>
      </c>
      <c r="F83" s="235">
        <v>8</v>
      </c>
      <c r="G83" s="65"/>
      <c r="H83" s="65"/>
      <c r="I83" s="65"/>
      <c r="J83" s="52">
        <f t="shared" si="1"/>
        <v>0</v>
      </c>
    </row>
    <row r="84" spans="1:10" ht="15">
      <c r="A84" s="55">
        <v>75</v>
      </c>
      <c r="B84" s="234" t="s">
        <v>871</v>
      </c>
      <c r="C84" s="234" t="s">
        <v>872</v>
      </c>
      <c r="D84" s="234" t="s">
        <v>841</v>
      </c>
      <c r="E84" s="235" t="s">
        <v>135</v>
      </c>
      <c r="F84" s="235">
        <v>8</v>
      </c>
      <c r="G84" s="65"/>
      <c r="H84" s="65"/>
      <c r="I84" s="65"/>
      <c r="J84" s="52">
        <f t="shared" si="1"/>
        <v>0</v>
      </c>
    </row>
    <row r="85" spans="1:10" ht="15">
      <c r="A85" s="55">
        <v>76</v>
      </c>
      <c r="B85" s="234" t="s">
        <v>873</v>
      </c>
      <c r="C85" s="234" t="s">
        <v>874</v>
      </c>
      <c r="D85" s="234" t="s">
        <v>841</v>
      </c>
      <c r="E85" s="235" t="s">
        <v>135</v>
      </c>
      <c r="F85" s="235">
        <v>8</v>
      </c>
      <c r="G85" s="65"/>
      <c r="H85" s="65"/>
      <c r="I85" s="65"/>
      <c r="J85" s="52">
        <f t="shared" si="1"/>
        <v>0</v>
      </c>
    </row>
    <row r="86" spans="1:10" ht="15">
      <c r="A86" s="55">
        <v>77</v>
      </c>
      <c r="B86" s="234" t="s">
        <v>871</v>
      </c>
      <c r="C86" s="234" t="s">
        <v>875</v>
      </c>
      <c r="D86" s="234" t="s">
        <v>841</v>
      </c>
      <c r="E86" s="235" t="s">
        <v>135</v>
      </c>
      <c r="F86" s="235">
        <v>8</v>
      </c>
      <c r="G86" s="65"/>
      <c r="H86" s="65"/>
      <c r="I86" s="65"/>
      <c r="J86" s="52">
        <f t="shared" si="1"/>
        <v>0</v>
      </c>
    </row>
    <row r="87" spans="1:10" ht="15">
      <c r="A87" s="55">
        <v>78</v>
      </c>
      <c r="B87" s="234" t="s">
        <v>871</v>
      </c>
      <c r="C87" s="234" t="s">
        <v>876</v>
      </c>
      <c r="D87" s="234" t="s">
        <v>841</v>
      </c>
      <c r="E87" s="235" t="s">
        <v>135</v>
      </c>
      <c r="F87" s="235">
        <v>8</v>
      </c>
      <c r="G87" s="65"/>
      <c r="H87" s="65"/>
      <c r="I87" s="65"/>
      <c r="J87" s="52">
        <f t="shared" si="1"/>
        <v>0</v>
      </c>
    </row>
    <row r="88" spans="1:10" ht="24">
      <c r="A88" s="55">
        <v>79</v>
      </c>
      <c r="B88" s="234" t="s">
        <v>877</v>
      </c>
      <c r="C88" s="235"/>
      <c r="D88" s="234" t="s">
        <v>826</v>
      </c>
      <c r="E88" s="235" t="s">
        <v>135</v>
      </c>
      <c r="F88" s="235">
        <v>4</v>
      </c>
      <c r="G88" s="65"/>
      <c r="H88" s="65"/>
      <c r="I88" s="65"/>
      <c r="J88" s="52">
        <f t="shared" si="1"/>
        <v>0</v>
      </c>
    </row>
    <row r="89" spans="1:10" ht="15">
      <c r="A89" s="55">
        <v>80</v>
      </c>
      <c r="B89" s="234" t="s">
        <v>878</v>
      </c>
      <c r="C89" s="235"/>
      <c r="D89" s="235"/>
      <c r="E89" s="235" t="s">
        <v>135</v>
      </c>
      <c r="F89" s="235">
        <v>8</v>
      </c>
      <c r="G89" s="65"/>
      <c r="H89" s="65"/>
      <c r="I89" s="65"/>
      <c r="J89" s="52">
        <f t="shared" si="1"/>
        <v>0</v>
      </c>
    </row>
    <row r="91" spans="2:6" ht="192" customHeight="1">
      <c r="B91" s="337" t="s">
        <v>1017</v>
      </c>
      <c r="C91" s="337"/>
      <c r="D91" s="337"/>
      <c r="E91" s="337"/>
      <c r="F91" s="337"/>
    </row>
  </sheetData>
  <sheetProtection/>
  <mergeCells count="4">
    <mergeCell ref="G2:H2"/>
    <mergeCell ref="K13:K18"/>
    <mergeCell ref="L13:L18"/>
    <mergeCell ref="B91:F9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29.xml><?xml version="1.0" encoding="utf-8"?>
<worksheet xmlns="http://schemas.openxmlformats.org/spreadsheetml/2006/main" xmlns:r="http://schemas.openxmlformats.org/officeDocument/2006/relationships">
  <sheetPr>
    <tabColor theme="0" tint="-0.3499799966812134"/>
    <pageSetUpPr fitToPage="1"/>
  </sheetPr>
  <dimension ref="A1:J64"/>
  <sheetViews>
    <sheetView showGridLines="0" zoomScale="120" zoomScaleNormal="120" zoomScaleSheetLayoutView="100" zoomScalePageLayoutView="85" workbookViewId="0" topLeftCell="A13">
      <selection activeCell="B24" sqref="B24"/>
    </sheetView>
  </sheetViews>
  <sheetFormatPr defaultColWidth="9.00390625" defaultRowHeight="12.75"/>
  <cols>
    <col min="1" max="1" width="5.25390625" style="26" customWidth="1"/>
    <col min="2" max="2" width="97.25390625" style="26" customWidth="1"/>
    <col min="3" max="3" width="8.25390625" style="30" customWidth="1"/>
    <col min="4" max="4" width="12.25390625" style="28" customWidth="1"/>
    <col min="5" max="5" width="22.375" style="26" customWidth="1"/>
    <col min="6" max="6" width="21.00390625" style="26" customWidth="1"/>
    <col min="7" max="7" width="14.75390625" style="26" customWidth="1"/>
    <col min="8" max="8" width="18.25390625" style="26" customWidth="1"/>
    <col min="9" max="10" width="14.25390625" style="26" customWidth="1"/>
    <col min="11" max="16384" width="9.125" style="26" customWidth="1"/>
  </cols>
  <sheetData>
    <row r="1" spans="2:10" ht="15">
      <c r="B1" s="27" t="str">
        <f>'Informacje ogólne'!C4</f>
        <v>DZP-EK-271-196/2017</v>
      </c>
      <c r="C1" s="26"/>
      <c r="H1" s="29" t="s">
        <v>52</v>
      </c>
      <c r="I1" s="29"/>
      <c r="J1" s="29"/>
    </row>
    <row r="2" spans="5:8" ht="15">
      <c r="E2" s="312"/>
      <c r="F2" s="312"/>
      <c r="H2" s="29" t="s">
        <v>70</v>
      </c>
    </row>
    <row r="4" spans="2:8" ht="15">
      <c r="B4" s="31" t="s">
        <v>12</v>
      </c>
      <c r="C4" s="32">
        <v>28</v>
      </c>
      <c r="D4" s="33"/>
      <c r="E4" s="34" t="s">
        <v>15</v>
      </c>
      <c r="F4" s="35"/>
      <c r="G4" s="36"/>
      <c r="H4" s="36"/>
    </row>
    <row r="5" spans="2:8" ht="15">
      <c r="B5" s="31"/>
      <c r="C5" s="37"/>
      <c r="D5" s="33"/>
      <c r="E5" s="34"/>
      <c r="F5" s="35"/>
      <c r="G5" s="36"/>
      <c r="H5" s="36"/>
    </row>
    <row r="6" spans="1:8" ht="15">
      <c r="A6" s="31"/>
      <c r="C6" s="37"/>
      <c r="D6" s="33"/>
      <c r="E6" s="36"/>
      <c r="F6" s="36"/>
      <c r="G6" s="36"/>
      <c r="H6" s="36"/>
    </row>
    <row r="7" spans="1:8" ht="15">
      <c r="A7" s="38"/>
      <c r="B7" s="38"/>
      <c r="C7" s="39"/>
      <c r="D7" s="40"/>
      <c r="E7" s="41" t="s">
        <v>0</v>
      </c>
      <c r="F7" s="42">
        <f>SUM(H10:H14)</f>
        <v>0</v>
      </c>
      <c r="G7" s="43"/>
      <c r="H7" s="43"/>
    </row>
    <row r="8" spans="1:8" ht="12.75" customHeight="1">
      <c r="A8" s="43"/>
      <c r="B8" s="38"/>
      <c r="C8" s="44"/>
      <c r="D8" s="45"/>
      <c r="E8" s="43"/>
      <c r="F8" s="43"/>
      <c r="G8" s="43"/>
      <c r="H8" s="43"/>
    </row>
    <row r="9" spans="1:8" s="49" customFormat="1" ht="42.75" customHeight="1">
      <c r="A9" s="46" t="s">
        <v>32</v>
      </c>
      <c r="B9" s="46" t="s">
        <v>47</v>
      </c>
      <c r="C9" s="47" t="s">
        <v>34</v>
      </c>
      <c r="D9" s="48"/>
      <c r="E9" s="46" t="s">
        <v>48</v>
      </c>
      <c r="F9" s="46" t="s">
        <v>49</v>
      </c>
      <c r="G9" s="46" t="s">
        <v>50</v>
      </c>
      <c r="H9" s="46" t="s">
        <v>13</v>
      </c>
    </row>
    <row r="10" spans="1:8" ht="96">
      <c r="A10" s="55">
        <v>1</v>
      </c>
      <c r="B10" s="239" t="s">
        <v>879</v>
      </c>
      <c r="C10" s="274" t="s">
        <v>123</v>
      </c>
      <c r="D10" s="240">
        <v>50</v>
      </c>
      <c r="E10" s="65"/>
      <c r="F10" s="65"/>
      <c r="G10" s="65"/>
      <c r="H10" s="52">
        <f>ROUND(D10,2)*ROUND(G10,2)</f>
        <v>0</v>
      </c>
    </row>
    <row r="11" spans="1:8" s="36" customFormat="1" ht="144">
      <c r="A11" s="55">
        <v>2</v>
      </c>
      <c r="B11" s="239" t="s">
        <v>880</v>
      </c>
      <c r="C11" s="274" t="s">
        <v>123</v>
      </c>
      <c r="D11" s="240">
        <v>50</v>
      </c>
      <c r="E11" s="65"/>
      <c r="F11" s="65"/>
      <c r="G11" s="65"/>
      <c r="H11" s="52">
        <f aca="true" t="shared" si="0" ref="H11:H22">ROUND(D11,2)*ROUND(G11,2)</f>
        <v>0</v>
      </c>
    </row>
    <row r="12" spans="1:10" s="36" customFormat="1" ht="60">
      <c r="A12" s="55">
        <v>3</v>
      </c>
      <c r="B12" s="239" t="s">
        <v>881</v>
      </c>
      <c r="C12" s="274" t="s">
        <v>123</v>
      </c>
      <c r="D12" s="240">
        <v>50</v>
      </c>
      <c r="E12" s="206"/>
      <c r="F12" s="206"/>
      <c r="G12" s="207"/>
      <c r="H12" s="52">
        <f t="shared" si="0"/>
        <v>0</v>
      </c>
      <c r="I12" s="190"/>
      <c r="J12" s="190"/>
    </row>
    <row r="13" spans="1:10" s="36" customFormat="1" ht="15">
      <c r="A13" s="55">
        <v>4</v>
      </c>
      <c r="B13" s="241" t="s">
        <v>882</v>
      </c>
      <c r="C13" s="274" t="s">
        <v>123</v>
      </c>
      <c r="D13" s="240">
        <v>50</v>
      </c>
      <c r="E13" s="208"/>
      <c r="F13" s="209"/>
      <c r="G13" s="210"/>
      <c r="H13" s="52">
        <f t="shared" si="0"/>
        <v>0</v>
      </c>
      <c r="I13" s="336"/>
      <c r="J13" s="336"/>
    </row>
    <row r="14" spans="1:10" s="36" customFormat="1" ht="33" customHeight="1">
      <c r="A14" s="55">
        <v>5</v>
      </c>
      <c r="B14" s="241" t="s">
        <v>883</v>
      </c>
      <c r="C14" s="274" t="s">
        <v>123</v>
      </c>
      <c r="D14" s="240">
        <v>50</v>
      </c>
      <c r="E14" s="208"/>
      <c r="F14" s="209"/>
      <c r="G14" s="210"/>
      <c r="H14" s="52">
        <f t="shared" si="0"/>
        <v>0</v>
      </c>
      <c r="I14" s="336"/>
      <c r="J14" s="336"/>
    </row>
    <row r="15" spans="1:10" s="36" customFormat="1" ht="15" customHeight="1">
      <c r="A15" s="55">
        <v>6</v>
      </c>
      <c r="B15" s="241" t="s">
        <v>884</v>
      </c>
      <c r="C15" s="274" t="s">
        <v>123</v>
      </c>
      <c r="D15" s="240">
        <v>50</v>
      </c>
      <c r="E15" s="208"/>
      <c r="F15" s="211"/>
      <c r="G15" s="210"/>
      <c r="H15" s="52">
        <f t="shared" si="0"/>
        <v>0</v>
      </c>
      <c r="I15" s="336"/>
      <c r="J15" s="336"/>
    </row>
    <row r="16" spans="1:10" s="36" customFormat="1" ht="48">
      <c r="A16" s="55">
        <v>7</v>
      </c>
      <c r="B16" s="241" t="s">
        <v>885</v>
      </c>
      <c r="C16" s="274" t="s">
        <v>123</v>
      </c>
      <c r="D16" s="240">
        <v>25</v>
      </c>
      <c r="E16" s="208"/>
      <c r="F16" s="209"/>
      <c r="G16" s="210"/>
      <c r="H16" s="52">
        <f t="shared" si="0"/>
        <v>0</v>
      </c>
      <c r="I16" s="336"/>
      <c r="J16" s="336"/>
    </row>
    <row r="17" spans="1:10" s="36" customFormat="1" ht="60">
      <c r="A17" s="55">
        <v>8</v>
      </c>
      <c r="B17" s="241" t="s">
        <v>886</v>
      </c>
      <c r="C17" s="274" t="s">
        <v>123</v>
      </c>
      <c r="D17" s="240">
        <v>25</v>
      </c>
      <c r="E17" s="208"/>
      <c r="F17" s="209"/>
      <c r="G17" s="210"/>
      <c r="H17" s="52">
        <f t="shared" si="0"/>
        <v>0</v>
      </c>
      <c r="I17" s="336"/>
      <c r="J17" s="336"/>
    </row>
    <row r="18" spans="1:10" s="36" customFormat="1" ht="24">
      <c r="A18" s="55">
        <v>9</v>
      </c>
      <c r="B18" s="239" t="s">
        <v>887</v>
      </c>
      <c r="C18" s="274" t="s">
        <v>123</v>
      </c>
      <c r="D18" s="240">
        <v>25</v>
      </c>
      <c r="E18" s="208"/>
      <c r="F18" s="208"/>
      <c r="G18" s="212"/>
      <c r="H18" s="52">
        <f t="shared" si="0"/>
        <v>0</v>
      </c>
      <c r="I18" s="336"/>
      <c r="J18" s="336"/>
    </row>
    <row r="19" spans="1:10" s="36" customFormat="1" ht="24">
      <c r="A19" s="55">
        <v>10</v>
      </c>
      <c r="B19" s="239" t="s">
        <v>888</v>
      </c>
      <c r="C19" s="274" t="s">
        <v>123</v>
      </c>
      <c r="D19" s="240">
        <v>50</v>
      </c>
      <c r="E19" s="213"/>
      <c r="F19" s="213"/>
      <c r="G19" s="213"/>
      <c r="H19" s="52">
        <f t="shared" si="0"/>
        <v>0</v>
      </c>
      <c r="I19" s="194"/>
      <c r="J19" s="194"/>
    </row>
    <row r="20" spans="1:10" s="36" customFormat="1" ht="15">
      <c r="A20" s="55">
        <v>11</v>
      </c>
      <c r="B20" s="239" t="s">
        <v>889</v>
      </c>
      <c r="C20" s="274" t="s">
        <v>123</v>
      </c>
      <c r="D20" s="240">
        <v>15</v>
      </c>
      <c r="E20" s="213"/>
      <c r="F20" s="213"/>
      <c r="G20" s="213"/>
      <c r="H20" s="52">
        <f t="shared" si="0"/>
        <v>0</v>
      </c>
      <c r="I20" s="194"/>
      <c r="J20" s="194"/>
    </row>
    <row r="21" spans="1:10" s="36" customFormat="1" ht="15">
      <c r="A21" s="55">
        <v>12</v>
      </c>
      <c r="B21" s="239" t="s">
        <v>890</v>
      </c>
      <c r="C21" s="274" t="s">
        <v>123</v>
      </c>
      <c r="D21" s="240">
        <v>15</v>
      </c>
      <c r="E21" s="187"/>
      <c r="F21" s="186"/>
      <c r="G21" s="186"/>
      <c r="H21" s="52">
        <f t="shared" si="0"/>
        <v>0</v>
      </c>
      <c r="I21" s="194"/>
      <c r="J21" s="194"/>
    </row>
    <row r="22" spans="1:10" s="36" customFormat="1" ht="15">
      <c r="A22" s="55">
        <v>13</v>
      </c>
      <c r="B22" s="239" t="s">
        <v>891</v>
      </c>
      <c r="C22" s="274" t="s">
        <v>123</v>
      </c>
      <c r="D22" s="240">
        <v>15</v>
      </c>
      <c r="E22" s="188"/>
      <c r="F22" s="188"/>
      <c r="G22" s="189"/>
      <c r="H22" s="101">
        <f t="shared" si="0"/>
        <v>0</v>
      </c>
      <c r="I22" s="194"/>
      <c r="J22" s="194"/>
    </row>
    <row r="23" spans="1:8" s="36" customFormat="1" ht="15">
      <c r="A23" s="93"/>
      <c r="B23" s="242"/>
      <c r="C23" s="243"/>
      <c r="D23" s="243"/>
      <c r="H23" s="107"/>
    </row>
    <row r="24" spans="1:8" s="36" customFormat="1" ht="156">
      <c r="A24" s="93"/>
      <c r="B24" s="244" t="s">
        <v>1018</v>
      </c>
      <c r="C24" s="243"/>
      <c r="D24" s="243"/>
      <c r="H24" s="106"/>
    </row>
    <row r="25" spans="1:8" s="36" customFormat="1" ht="15">
      <c r="A25" s="115"/>
      <c r="B25" s="230"/>
      <c r="C25" s="229"/>
      <c r="D25" s="229"/>
      <c r="H25" s="106"/>
    </row>
    <row r="26" spans="1:8" s="36" customFormat="1" ht="15">
      <c r="A26" s="115"/>
      <c r="B26" s="230"/>
      <c r="C26" s="229"/>
      <c r="D26" s="229"/>
      <c r="H26" s="106"/>
    </row>
    <row r="27" spans="1:8" s="36" customFormat="1" ht="15">
      <c r="A27" s="115"/>
      <c r="B27" s="230"/>
      <c r="C27" s="229"/>
      <c r="D27" s="229"/>
      <c r="H27" s="106"/>
    </row>
    <row r="28" spans="1:8" s="36" customFormat="1" ht="15">
      <c r="A28" s="115"/>
      <c r="B28" s="230"/>
      <c r="C28" s="229"/>
      <c r="D28" s="229"/>
      <c r="H28" s="106"/>
    </row>
    <row r="29" spans="1:8" s="36" customFormat="1" ht="15">
      <c r="A29" s="115"/>
      <c r="B29" s="230"/>
      <c r="C29" s="229"/>
      <c r="D29" s="229"/>
      <c r="H29" s="106"/>
    </row>
    <row r="30" spans="1:8" s="36" customFormat="1" ht="15">
      <c r="A30" s="115"/>
      <c r="B30" s="230"/>
      <c r="C30" s="229"/>
      <c r="D30" s="229"/>
      <c r="H30" s="106"/>
    </row>
    <row r="31" spans="1:8" s="36" customFormat="1" ht="15">
      <c r="A31" s="217"/>
      <c r="B31" s="169"/>
      <c r="C31" s="217"/>
      <c r="D31" s="217"/>
      <c r="H31" s="106"/>
    </row>
    <row r="32" spans="1:8" s="36" customFormat="1" ht="15">
      <c r="A32" s="217"/>
      <c r="B32" s="169"/>
      <c r="C32" s="217"/>
      <c r="D32" s="217"/>
      <c r="H32" s="106"/>
    </row>
    <row r="33" spans="1:8" s="36" customFormat="1" ht="15">
      <c r="A33" s="217"/>
      <c r="B33" s="169"/>
      <c r="C33" s="217"/>
      <c r="D33" s="217"/>
      <c r="H33" s="106"/>
    </row>
    <row r="34" spans="1:8" s="36" customFormat="1" ht="15">
      <c r="A34" s="217"/>
      <c r="B34" s="169"/>
      <c r="C34" s="217"/>
      <c r="D34" s="217"/>
      <c r="H34" s="106"/>
    </row>
    <row r="35" spans="1:8" s="36" customFormat="1" ht="15">
      <c r="A35" s="217"/>
      <c r="B35" s="169"/>
      <c r="C35" s="217"/>
      <c r="D35" s="217"/>
      <c r="H35" s="106"/>
    </row>
    <row r="36" spans="1:8" s="36" customFormat="1" ht="15">
      <c r="A36" s="217"/>
      <c r="B36" s="169"/>
      <c r="C36" s="217"/>
      <c r="D36" s="217"/>
      <c r="H36" s="106"/>
    </row>
    <row r="37" spans="1:8" s="36" customFormat="1" ht="15">
      <c r="A37" s="217"/>
      <c r="B37" s="169"/>
      <c r="C37" s="217"/>
      <c r="D37" s="217"/>
      <c r="H37" s="106"/>
    </row>
    <row r="38" spans="1:8" s="36" customFormat="1" ht="15">
      <c r="A38" s="217"/>
      <c r="B38" s="169"/>
      <c r="C38" s="217"/>
      <c r="D38" s="217"/>
      <c r="H38" s="106"/>
    </row>
    <row r="39" spans="1:8" s="36" customFormat="1" ht="15">
      <c r="A39" s="217"/>
      <c r="B39" s="169"/>
      <c r="C39" s="217"/>
      <c r="D39" s="217"/>
      <c r="H39" s="106"/>
    </row>
    <row r="40" spans="1:8" s="36" customFormat="1" ht="15">
      <c r="A40" s="217"/>
      <c r="B40" s="169"/>
      <c r="C40" s="217"/>
      <c r="D40" s="217"/>
      <c r="H40" s="106"/>
    </row>
    <row r="41" spans="1:8" s="36" customFormat="1" ht="15">
      <c r="A41" s="217"/>
      <c r="B41" s="169"/>
      <c r="C41" s="217"/>
      <c r="D41" s="217"/>
      <c r="H41" s="106"/>
    </row>
    <row r="42" spans="1:8" s="36" customFormat="1" ht="15">
      <c r="A42" s="217"/>
      <c r="B42" s="169"/>
      <c r="C42" s="217"/>
      <c r="D42" s="217"/>
      <c r="H42" s="106"/>
    </row>
    <row r="43" spans="1:8" s="36" customFormat="1" ht="15">
      <c r="A43" s="217"/>
      <c r="B43" s="169"/>
      <c r="C43" s="217"/>
      <c r="D43" s="217"/>
      <c r="H43" s="106"/>
    </row>
    <row r="44" spans="1:8" s="36" customFormat="1" ht="15">
      <c r="A44" s="217"/>
      <c r="B44" s="169"/>
      <c r="C44" s="217"/>
      <c r="D44" s="217"/>
      <c r="H44" s="106"/>
    </row>
    <row r="45" spans="1:8" s="36" customFormat="1" ht="15">
      <c r="A45" s="217"/>
      <c r="B45" s="169"/>
      <c r="C45" s="217"/>
      <c r="D45" s="217"/>
      <c r="H45" s="106"/>
    </row>
    <row r="46" spans="1:8" s="36" customFormat="1" ht="15">
      <c r="A46" s="217"/>
      <c r="B46" s="169"/>
      <c r="C46" s="217"/>
      <c r="D46" s="217"/>
      <c r="H46" s="106"/>
    </row>
    <row r="47" spans="1:8" s="36" customFormat="1" ht="15">
      <c r="A47" s="217"/>
      <c r="B47" s="169"/>
      <c r="C47" s="217"/>
      <c r="D47" s="217"/>
      <c r="H47" s="106"/>
    </row>
    <row r="48" spans="1:8" s="36" customFormat="1" ht="15">
      <c r="A48" s="217"/>
      <c r="B48" s="169"/>
      <c r="C48" s="217"/>
      <c r="D48" s="217"/>
      <c r="H48" s="106"/>
    </row>
    <row r="49" spans="1:8" s="36" customFormat="1" ht="15">
      <c r="A49" s="217"/>
      <c r="B49" s="169"/>
      <c r="C49" s="217"/>
      <c r="D49" s="217"/>
      <c r="H49" s="106"/>
    </row>
    <row r="50" spans="1:8" s="36" customFormat="1" ht="15">
      <c r="A50" s="217"/>
      <c r="B50" s="169"/>
      <c r="C50" s="217"/>
      <c r="D50" s="217"/>
      <c r="H50" s="106"/>
    </row>
    <row r="51" spans="1:8" s="36" customFormat="1" ht="15">
      <c r="A51" s="217"/>
      <c r="B51" s="169"/>
      <c r="C51" s="217"/>
      <c r="D51" s="217"/>
      <c r="H51" s="106"/>
    </row>
    <row r="52" spans="1:8" s="36" customFormat="1" ht="15">
      <c r="A52" s="217"/>
      <c r="B52" s="169"/>
      <c r="C52" s="217"/>
      <c r="D52" s="217"/>
      <c r="H52" s="106"/>
    </row>
    <row r="53" spans="1:8" s="36" customFormat="1" ht="15">
      <c r="A53" s="217"/>
      <c r="B53" s="169"/>
      <c r="C53" s="217"/>
      <c r="D53" s="217"/>
      <c r="H53" s="106"/>
    </row>
    <row r="54" spans="1:8" s="36" customFormat="1" ht="15">
      <c r="A54" s="217"/>
      <c r="B54" s="169"/>
      <c r="C54" s="217"/>
      <c r="D54" s="217"/>
      <c r="H54" s="106"/>
    </row>
    <row r="55" spans="1:4" s="36" customFormat="1" ht="15">
      <c r="A55" s="217"/>
      <c r="B55" s="169"/>
      <c r="C55" s="217"/>
      <c r="D55" s="217"/>
    </row>
    <row r="56" spans="1:4" s="36" customFormat="1" ht="15">
      <c r="A56" s="217"/>
      <c r="B56" s="169"/>
      <c r="C56" s="217"/>
      <c r="D56" s="217"/>
    </row>
    <row r="57" spans="3:4" s="36" customFormat="1" ht="15">
      <c r="C57" s="37"/>
      <c r="D57" s="33"/>
    </row>
    <row r="58" spans="3:4" s="36" customFormat="1" ht="15">
      <c r="C58" s="37"/>
      <c r="D58" s="33"/>
    </row>
    <row r="59" spans="3:4" s="36" customFormat="1" ht="15">
      <c r="C59" s="37"/>
      <c r="D59" s="33"/>
    </row>
    <row r="60" spans="3:4" s="36" customFormat="1" ht="15">
      <c r="C60" s="37"/>
      <c r="D60" s="33"/>
    </row>
    <row r="61" spans="3:4" s="36" customFormat="1" ht="15">
      <c r="C61" s="37"/>
      <c r="D61" s="33"/>
    </row>
    <row r="62" spans="3:4" s="36" customFormat="1" ht="15">
      <c r="C62" s="37"/>
      <c r="D62" s="33"/>
    </row>
    <row r="63" spans="3:4" s="36" customFormat="1" ht="15">
      <c r="C63" s="37"/>
      <c r="D63" s="33"/>
    </row>
    <row r="64" spans="3:4" s="36" customFormat="1" ht="15">
      <c r="C64" s="37"/>
      <c r="D64" s="33"/>
    </row>
  </sheetData>
  <sheetProtection/>
  <mergeCells count="3">
    <mergeCell ref="E2:F2"/>
    <mergeCell ref="I13:I18"/>
    <mergeCell ref="J13:J18"/>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3.xml><?xml version="1.0" encoding="utf-8"?>
<worksheet xmlns="http://schemas.openxmlformats.org/spreadsheetml/2006/main" xmlns:r="http://schemas.openxmlformats.org/officeDocument/2006/relationships">
  <sheetPr>
    <tabColor theme="0" tint="-0.3499799966812134"/>
    <pageSetUpPr fitToPage="1"/>
  </sheetPr>
  <dimension ref="A1:H75"/>
  <sheetViews>
    <sheetView showGridLines="0" zoomScale="120" zoomScaleNormal="120" zoomScaleSheetLayoutView="100" zoomScalePageLayoutView="85" workbookViewId="0" topLeftCell="A61">
      <selection activeCell="B75" sqref="B75"/>
    </sheetView>
  </sheetViews>
  <sheetFormatPr defaultColWidth="9.00390625" defaultRowHeight="12.75"/>
  <cols>
    <col min="1" max="1" width="5.25390625" style="26" customWidth="1"/>
    <col min="2" max="2" width="97.25390625" style="26" customWidth="1"/>
    <col min="3" max="3" width="8.25390625" style="30" customWidth="1"/>
    <col min="4" max="4" width="9.25390625" style="28" customWidth="1"/>
    <col min="5" max="5" width="22.375" style="26" customWidth="1"/>
    <col min="6" max="6" width="21.00390625" style="26" customWidth="1"/>
    <col min="7" max="7" width="14.75390625" style="26" customWidth="1"/>
    <col min="8" max="8" width="18.25390625" style="26" customWidth="1"/>
    <col min="9" max="16384" width="9.125" style="26" customWidth="1"/>
  </cols>
  <sheetData>
    <row r="1" spans="2:8" ht="15">
      <c r="B1" s="27" t="str">
        <f>'Informacje ogólne'!C4</f>
        <v>DZP-EK-271-196/2017</v>
      </c>
      <c r="C1" s="26"/>
      <c r="H1" s="29" t="s">
        <v>52</v>
      </c>
    </row>
    <row r="2" spans="5:8" ht="15">
      <c r="E2" s="312"/>
      <c r="F2" s="312"/>
      <c r="H2" s="29" t="s">
        <v>70</v>
      </c>
    </row>
    <row r="4" spans="2:8" ht="15">
      <c r="B4" s="31" t="s">
        <v>12</v>
      </c>
      <c r="C4" s="32">
        <v>2</v>
      </c>
      <c r="D4" s="33"/>
      <c r="E4" s="34" t="s">
        <v>15</v>
      </c>
      <c r="F4" s="35"/>
      <c r="G4" s="36"/>
      <c r="H4" s="36"/>
    </row>
    <row r="5" spans="2:8" ht="15">
      <c r="B5" s="31"/>
      <c r="C5" s="37"/>
      <c r="D5" s="33"/>
      <c r="E5" s="34"/>
      <c r="F5" s="35"/>
      <c r="G5" s="36"/>
      <c r="H5" s="36"/>
    </row>
    <row r="6" spans="1:8" ht="15">
      <c r="A6" s="31"/>
      <c r="C6" s="37"/>
      <c r="D6" s="33"/>
      <c r="E6" s="36"/>
      <c r="F6" s="36"/>
      <c r="G6" s="36"/>
      <c r="H6" s="36"/>
    </row>
    <row r="7" spans="1:8" ht="15">
      <c r="A7" s="38"/>
      <c r="B7" s="38"/>
      <c r="C7" s="39"/>
      <c r="D7" s="40"/>
      <c r="E7" s="41" t="s">
        <v>0</v>
      </c>
      <c r="F7" s="42">
        <f>SUM(H11:H46)</f>
        <v>0</v>
      </c>
      <c r="G7" s="43"/>
      <c r="H7" s="43"/>
    </row>
    <row r="8" spans="1:8" ht="12.75" customHeight="1">
      <c r="A8" s="43"/>
      <c r="B8" s="38"/>
      <c r="C8" s="44"/>
      <c r="D8" s="45"/>
      <c r="E8" s="43"/>
      <c r="F8" s="43"/>
      <c r="G8" s="43"/>
      <c r="H8" s="43"/>
    </row>
    <row r="9" spans="1:8" s="49" customFormat="1" ht="42.75" customHeight="1">
      <c r="A9" s="46" t="s">
        <v>32</v>
      </c>
      <c r="B9" s="46" t="s">
        <v>47</v>
      </c>
      <c r="C9" s="47" t="s">
        <v>34</v>
      </c>
      <c r="D9" s="48"/>
      <c r="E9" s="46" t="s">
        <v>48</v>
      </c>
      <c r="F9" s="46" t="s">
        <v>49</v>
      </c>
      <c r="G9" s="46" t="s">
        <v>50</v>
      </c>
      <c r="H9" s="46" t="s">
        <v>13</v>
      </c>
    </row>
    <row r="10" spans="1:8" s="53" customFormat="1" ht="29.25" customHeight="1">
      <c r="A10" s="313" t="s">
        <v>164</v>
      </c>
      <c r="B10" s="314"/>
      <c r="C10" s="314"/>
      <c r="D10" s="314"/>
      <c r="E10" s="314"/>
      <c r="F10" s="314"/>
      <c r="G10" s="314"/>
      <c r="H10" s="315"/>
    </row>
    <row r="11" spans="1:8" s="53" customFormat="1" ht="44.25" customHeight="1">
      <c r="A11" s="55">
        <v>1</v>
      </c>
      <c r="B11" s="66" t="s">
        <v>127</v>
      </c>
      <c r="C11" s="60">
        <v>10</v>
      </c>
      <c r="D11" s="60" t="s">
        <v>123</v>
      </c>
      <c r="E11" s="50"/>
      <c r="F11" s="50"/>
      <c r="G11" s="51"/>
      <c r="H11" s="52">
        <f aca="true" t="shared" si="0" ref="H11:H16">ROUND(C11,2)*ROUND(G11,2)</f>
        <v>0</v>
      </c>
    </row>
    <row r="12" spans="1:8" s="53" customFormat="1" ht="29.25" customHeight="1">
      <c r="A12" s="55">
        <v>2</v>
      </c>
      <c r="B12" s="66" t="s">
        <v>128</v>
      </c>
      <c r="C12" s="60">
        <v>80</v>
      </c>
      <c r="D12" s="60" t="s">
        <v>123</v>
      </c>
      <c r="E12" s="50"/>
      <c r="F12" s="50"/>
      <c r="G12" s="51"/>
      <c r="H12" s="52">
        <f t="shared" si="0"/>
        <v>0</v>
      </c>
    </row>
    <row r="13" spans="1:8" s="53" customFormat="1" ht="36" customHeight="1">
      <c r="A13" s="55">
        <v>3</v>
      </c>
      <c r="B13" s="67" t="s">
        <v>129</v>
      </c>
      <c r="C13" s="60">
        <v>10</v>
      </c>
      <c r="D13" s="60" t="s">
        <v>123</v>
      </c>
      <c r="E13" s="50"/>
      <c r="F13" s="50"/>
      <c r="G13" s="51"/>
      <c r="H13" s="52">
        <f t="shared" si="0"/>
        <v>0</v>
      </c>
    </row>
    <row r="14" spans="1:8" s="53" customFormat="1" ht="23.25" customHeight="1">
      <c r="A14" s="55">
        <v>4</v>
      </c>
      <c r="B14" s="67" t="s">
        <v>130</v>
      </c>
      <c r="C14" s="60">
        <v>10</v>
      </c>
      <c r="D14" s="60" t="s">
        <v>123</v>
      </c>
      <c r="E14" s="50"/>
      <c r="F14" s="50"/>
      <c r="G14" s="51"/>
      <c r="H14" s="52">
        <f t="shared" si="0"/>
        <v>0</v>
      </c>
    </row>
    <row r="15" spans="1:8" s="53" customFormat="1" ht="23.25" customHeight="1">
      <c r="A15" s="55">
        <v>5</v>
      </c>
      <c r="B15" s="66" t="s">
        <v>131</v>
      </c>
      <c r="C15" s="60">
        <v>10</v>
      </c>
      <c r="D15" s="60" t="s">
        <v>123</v>
      </c>
      <c r="E15" s="50"/>
      <c r="F15" s="50"/>
      <c r="G15" s="51"/>
      <c r="H15" s="52">
        <f t="shared" si="0"/>
        <v>0</v>
      </c>
    </row>
    <row r="16" spans="1:8" s="53" customFormat="1" ht="23.25" customHeight="1">
      <c r="A16" s="55">
        <v>6</v>
      </c>
      <c r="B16" s="66" t="s">
        <v>132</v>
      </c>
      <c r="C16" s="60">
        <v>40</v>
      </c>
      <c r="D16" s="60" t="s">
        <v>123</v>
      </c>
      <c r="E16" s="50"/>
      <c r="F16" s="50"/>
      <c r="G16" s="51"/>
      <c r="H16" s="52">
        <f t="shared" si="0"/>
        <v>0</v>
      </c>
    </row>
    <row r="17" spans="1:8" s="53" customFormat="1" ht="44.25" customHeight="1">
      <c r="A17" s="55"/>
      <c r="B17" s="68" t="s">
        <v>133</v>
      </c>
      <c r="C17" s="60"/>
      <c r="D17" s="60"/>
      <c r="E17" s="50"/>
      <c r="F17" s="50"/>
      <c r="G17" s="51"/>
      <c r="H17" s="52">
        <f aca="true" t="shared" si="1" ref="H17:H37">ROUND(C17,2)*ROUND(G17,2)</f>
        <v>0</v>
      </c>
    </row>
    <row r="18" spans="1:8" s="53" customFormat="1" ht="78" customHeight="1">
      <c r="A18" s="55">
        <v>7</v>
      </c>
      <c r="B18" s="66" t="s">
        <v>134</v>
      </c>
      <c r="C18" s="60">
        <v>10</v>
      </c>
      <c r="D18" s="60" t="s">
        <v>135</v>
      </c>
      <c r="E18" s="50"/>
      <c r="F18" s="50"/>
      <c r="G18" s="51"/>
      <c r="H18" s="52">
        <f t="shared" si="1"/>
        <v>0</v>
      </c>
    </row>
    <row r="19" spans="1:8" s="53" customFormat="1" ht="36" customHeight="1">
      <c r="A19" s="55">
        <v>8</v>
      </c>
      <c r="B19" s="69" t="s">
        <v>136</v>
      </c>
      <c r="C19" s="60">
        <v>10</v>
      </c>
      <c r="D19" s="60" t="s">
        <v>135</v>
      </c>
      <c r="E19" s="50"/>
      <c r="F19" s="50"/>
      <c r="G19" s="51"/>
      <c r="H19" s="52">
        <f t="shared" si="1"/>
        <v>0</v>
      </c>
    </row>
    <row r="20" spans="1:8" s="53" customFormat="1" ht="23.25" customHeight="1">
      <c r="A20" s="55">
        <v>9</v>
      </c>
      <c r="B20" s="66" t="s">
        <v>137</v>
      </c>
      <c r="C20" s="60">
        <v>40</v>
      </c>
      <c r="D20" s="60" t="s">
        <v>135</v>
      </c>
      <c r="E20" s="50"/>
      <c r="F20" s="50"/>
      <c r="G20" s="51"/>
      <c r="H20" s="52">
        <f t="shared" si="1"/>
        <v>0</v>
      </c>
    </row>
    <row r="21" spans="1:8" s="53" customFormat="1" ht="53.25" customHeight="1">
      <c r="A21" s="55">
        <v>10</v>
      </c>
      <c r="B21" s="66" t="s">
        <v>138</v>
      </c>
      <c r="C21" s="60">
        <v>10</v>
      </c>
      <c r="D21" s="60" t="s">
        <v>135</v>
      </c>
      <c r="E21" s="50"/>
      <c r="F21" s="50"/>
      <c r="G21" s="51"/>
      <c r="H21" s="52">
        <f t="shared" si="1"/>
        <v>0</v>
      </c>
    </row>
    <row r="22" spans="1:8" ht="15">
      <c r="A22" s="55">
        <v>11</v>
      </c>
      <c r="B22" s="66" t="s">
        <v>139</v>
      </c>
      <c r="C22" s="60">
        <v>10</v>
      </c>
      <c r="D22" s="60" t="s">
        <v>135</v>
      </c>
      <c r="E22" s="50"/>
      <c r="F22" s="50"/>
      <c r="G22" s="51"/>
      <c r="H22" s="52">
        <f t="shared" si="1"/>
        <v>0</v>
      </c>
    </row>
    <row r="23" spans="1:8" ht="15">
      <c r="A23" s="55"/>
      <c r="B23" s="68" t="s">
        <v>140</v>
      </c>
      <c r="C23" s="60"/>
      <c r="D23" s="60"/>
      <c r="E23" s="50"/>
      <c r="F23" s="50"/>
      <c r="G23" s="51"/>
      <c r="H23" s="52">
        <f t="shared" si="1"/>
        <v>0</v>
      </c>
    </row>
    <row r="24" spans="1:8" ht="48">
      <c r="A24" s="55">
        <v>12</v>
      </c>
      <c r="B24" s="66" t="s">
        <v>141</v>
      </c>
      <c r="C24" s="60">
        <v>50</v>
      </c>
      <c r="D24" s="60" t="s">
        <v>135</v>
      </c>
      <c r="E24" s="50"/>
      <c r="F24" s="50"/>
      <c r="G24" s="51"/>
      <c r="H24" s="52">
        <f t="shared" si="1"/>
        <v>0</v>
      </c>
    </row>
    <row r="25" spans="1:8" ht="24">
      <c r="A25" s="55">
        <v>13</v>
      </c>
      <c r="B25" s="66" t="s">
        <v>142</v>
      </c>
      <c r="C25" s="60">
        <v>100</v>
      </c>
      <c r="D25" s="60" t="s">
        <v>135</v>
      </c>
      <c r="E25" s="50"/>
      <c r="F25" s="50"/>
      <c r="G25" s="51"/>
      <c r="H25" s="52">
        <f t="shared" si="1"/>
        <v>0</v>
      </c>
    </row>
    <row r="26" spans="1:8" ht="50.25" customHeight="1">
      <c r="A26" s="55">
        <v>14</v>
      </c>
      <c r="B26" s="66" t="s">
        <v>143</v>
      </c>
      <c r="C26" s="60">
        <v>20</v>
      </c>
      <c r="D26" s="60" t="s">
        <v>135</v>
      </c>
      <c r="E26" s="50"/>
      <c r="F26" s="50"/>
      <c r="G26" s="51"/>
      <c r="H26" s="52">
        <f t="shared" si="1"/>
        <v>0</v>
      </c>
    </row>
    <row r="27" spans="1:8" ht="24">
      <c r="A27" s="55">
        <v>15</v>
      </c>
      <c r="B27" s="66" t="s">
        <v>144</v>
      </c>
      <c r="C27" s="60">
        <v>80</v>
      </c>
      <c r="D27" s="60" t="s">
        <v>135</v>
      </c>
      <c r="E27" s="50"/>
      <c r="F27" s="50"/>
      <c r="G27" s="51"/>
      <c r="H27" s="52">
        <f t="shared" si="1"/>
        <v>0</v>
      </c>
    </row>
    <row r="28" spans="1:8" ht="15">
      <c r="A28" s="55"/>
      <c r="B28" s="68" t="s">
        <v>145</v>
      </c>
      <c r="C28" s="60"/>
      <c r="D28" s="60"/>
      <c r="E28" s="50"/>
      <c r="F28" s="50"/>
      <c r="G28" s="51"/>
      <c r="H28" s="52">
        <f t="shared" si="1"/>
        <v>0</v>
      </c>
    </row>
    <row r="29" spans="1:8" ht="36">
      <c r="A29" s="55">
        <v>16</v>
      </c>
      <c r="B29" s="66" t="s">
        <v>146</v>
      </c>
      <c r="C29" s="60">
        <v>40</v>
      </c>
      <c r="D29" s="60" t="s">
        <v>135</v>
      </c>
      <c r="E29" s="50"/>
      <c r="F29" s="50"/>
      <c r="G29" s="51"/>
      <c r="H29" s="52">
        <f t="shared" si="1"/>
        <v>0</v>
      </c>
    </row>
    <row r="30" spans="1:8" ht="15">
      <c r="A30" s="55">
        <v>17</v>
      </c>
      <c r="B30" s="66" t="s">
        <v>147</v>
      </c>
      <c r="C30" s="60">
        <v>100</v>
      </c>
      <c r="D30" s="60" t="s">
        <v>135</v>
      </c>
      <c r="E30" s="50"/>
      <c r="F30" s="50"/>
      <c r="G30" s="51"/>
      <c r="H30" s="52">
        <f t="shared" si="1"/>
        <v>0</v>
      </c>
    </row>
    <row r="31" spans="1:8" ht="15">
      <c r="A31" s="55">
        <v>18</v>
      </c>
      <c r="B31" s="66" t="s">
        <v>148</v>
      </c>
      <c r="C31" s="60">
        <v>20</v>
      </c>
      <c r="D31" s="60" t="s">
        <v>135</v>
      </c>
      <c r="E31" s="50"/>
      <c r="F31" s="50"/>
      <c r="G31" s="51"/>
      <c r="H31" s="52">
        <f t="shared" si="1"/>
        <v>0</v>
      </c>
    </row>
    <row r="32" spans="1:8" ht="15">
      <c r="A32" s="55">
        <v>19</v>
      </c>
      <c r="B32" s="66" t="s">
        <v>149</v>
      </c>
      <c r="C32" s="60">
        <v>50</v>
      </c>
      <c r="D32" s="60" t="s">
        <v>135</v>
      </c>
      <c r="E32" s="50"/>
      <c r="F32" s="50"/>
      <c r="G32" s="51"/>
      <c r="H32" s="52">
        <f t="shared" si="1"/>
        <v>0</v>
      </c>
    </row>
    <row r="33" spans="1:8" ht="15">
      <c r="A33" s="55"/>
      <c r="B33" s="68" t="s">
        <v>150</v>
      </c>
      <c r="C33" s="60"/>
      <c r="D33" s="60"/>
      <c r="E33" s="50"/>
      <c r="F33" s="50"/>
      <c r="G33" s="51"/>
      <c r="H33" s="52">
        <f t="shared" si="1"/>
        <v>0</v>
      </c>
    </row>
    <row r="34" spans="1:8" ht="48">
      <c r="A34" s="55">
        <v>20</v>
      </c>
      <c r="B34" s="66" t="s">
        <v>151</v>
      </c>
      <c r="C34" s="60">
        <v>40</v>
      </c>
      <c r="D34" s="60" t="s">
        <v>135</v>
      </c>
      <c r="E34" s="50"/>
      <c r="F34" s="50"/>
      <c r="G34" s="51"/>
      <c r="H34" s="52">
        <f t="shared" si="1"/>
        <v>0</v>
      </c>
    </row>
    <row r="35" spans="1:8" ht="15">
      <c r="A35" s="55">
        <v>21</v>
      </c>
      <c r="B35" s="66" t="s">
        <v>152</v>
      </c>
      <c r="C35" s="60">
        <v>200</v>
      </c>
      <c r="D35" s="60" t="s">
        <v>135</v>
      </c>
      <c r="E35" s="50"/>
      <c r="F35" s="50"/>
      <c r="G35" s="51"/>
      <c r="H35" s="52">
        <f t="shared" si="1"/>
        <v>0</v>
      </c>
    </row>
    <row r="36" spans="1:8" ht="15">
      <c r="A36" s="55">
        <v>22</v>
      </c>
      <c r="B36" s="66" t="s">
        <v>153</v>
      </c>
      <c r="C36" s="60">
        <v>50</v>
      </c>
      <c r="D36" s="60" t="s">
        <v>135</v>
      </c>
      <c r="E36" s="50"/>
      <c r="F36" s="50"/>
      <c r="G36" s="51"/>
      <c r="H36" s="52">
        <f t="shared" si="1"/>
        <v>0</v>
      </c>
    </row>
    <row r="37" spans="1:8" ht="15">
      <c r="A37" s="55"/>
      <c r="B37" s="68" t="s">
        <v>154</v>
      </c>
      <c r="C37" s="60"/>
      <c r="D37" s="60"/>
      <c r="E37" s="50"/>
      <c r="F37" s="50"/>
      <c r="G37" s="51"/>
      <c r="H37" s="52">
        <f t="shared" si="1"/>
        <v>0</v>
      </c>
    </row>
    <row r="38" spans="1:8" ht="24">
      <c r="A38" s="55">
        <v>23</v>
      </c>
      <c r="B38" s="66" t="s">
        <v>155</v>
      </c>
      <c r="C38" s="60">
        <v>10</v>
      </c>
      <c r="D38" s="60" t="s">
        <v>135</v>
      </c>
      <c r="E38" s="65"/>
      <c r="F38" s="65"/>
      <c r="G38" s="65"/>
      <c r="H38" s="52">
        <f aca="true" t="shared" si="2" ref="H38:H46">ROUND(C38,2)*ROUND(G38,2)</f>
        <v>0</v>
      </c>
    </row>
    <row r="39" spans="1:8" ht="15">
      <c r="A39" s="55">
        <v>24</v>
      </c>
      <c r="B39" s="66" t="s">
        <v>156</v>
      </c>
      <c r="C39" s="60">
        <v>20</v>
      </c>
      <c r="D39" s="60" t="s">
        <v>135</v>
      </c>
      <c r="E39" s="65"/>
      <c r="F39" s="65"/>
      <c r="G39" s="65"/>
      <c r="H39" s="52">
        <f t="shared" si="2"/>
        <v>0</v>
      </c>
    </row>
    <row r="40" spans="1:8" ht="15">
      <c r="A40" s="55">
        <v>25</v>
      </c>
      <c r="B40" s="66" t="s">
        <v>157</v>
      </c>
      <c r="C40" s="60">
        <v>10</v>
      </c>
      <c r="D40" s="60" t="s">
        <v>135</v>
      </c>
      <c r="E40" s="65"/>
      <c r="F40" s="65"/>
      <c r="G40" s="65"/>
      <c r="H40" s="52">
        <f t="shared" si="2"/>
        <v>0</v>
      </c>
    </row>
    <row r="41" spans="1:8" ht="15">
      <c r="A41" s="55">
        <v>26</v>
      </c>
      <c r="B41" s="66" t="s">
        <v>158</v>
      </c>
      <c r="C41" s="60">
        <v>10</v>
      </c>
      <c r="D41" s="60" t="s">
        <v>135</v>
      </c>
      <c r="E41" s="65"/>
      <c r="F41" s="65"/>
      <c r="G41" s="65"/>
      <c r="H41" s="52">
        <f t="shared" si="2"/>
        <v>0</v>
      </c>
    </row>
    <row r="42" spans="1:8" ht="15">
      <c r="A42" s="55"/>
      <c r="B42" s="68" t="s">
        <v>159</v>
      </c>
      <c r="C42" s="60"/>
      <c r="D42" s="60"/>
      <c r="E42" s="65"/>
      <c r="F42" s="65"/>
      <c r="G42" s="65"/>
      <c r="H42" s="52">
        <f t="shared" si="2"/>
        <v>0</v>
      </c>
    </row>
    <row r="43" spans="1:8" ht="48">
      <c r="A43" s="55">
        <v>27</v>
      </c>
      <c r="B43" s="66" t="s">
        <v>160</v>
      </c>
      <c r="C43" s="60">
        <v>100</v>
      </c>
      <c r="D43" s="60" t="s">
        <v>135</v>
      </c>
      <c r="E43" s="65"/>
      <c r="F43" s="65"/>
      <c r="G43" s="65"/>
      <c r="H43" s="52">
        <f t="shared" si="2"/>
        <v>0</v>
      </c>
    </row>
    <row r="44" spans="1:8" ht="15">
      <c r="A44" s="55">
        <v>28</v>
      </c>
      <c r="B44" s="66" t="s">
        <v>161</v>
      </c>
      <c r="C44" s="60">
        <v>100</v>
      </c>
      <c r="D44" s="60" t="s">
        <v>135</v>
      </c>
      <c r="E44" s="65"/>
      <c r="F44" s="65"/>
      <c r="G44" s="65"/>
      <c r="H44" s="52">
        <f t="shared" si="2"/>
        <v>0</v>
      </c>
    </row>
    <row r="45" spans="1:8" ht="15">
      <c r="A45" s="55">
        <v>29</v>
      </c>
      <c r="B45" s="66" t="s">
        <v>162</v>
      </c>
      <c r="C45" s="60">
        <v>100</v>
      </c>
      <c r="D45" s="60" t="s">
        <v>135</v>
      </c>
      <c r="E45" s="65"/>
      <c r="F45" s="65"/>
      <c r="G45" s="65"/>
      <c r="H45" s="52">
        <f t="shared" si="2"/>
        <v>0</v>
      </c>
    </row>
    <row r="46" spans="1:8" ht="15">
      <c r="A46" s="55">
        <v>30</v>
      </c>
      <c r="B46" s="66" t="s">
        <v>163</v>
      </c>
      <c r="C46" s="60">
        <v>100</v>
      </c>
      <c r="D46" s="60" t="s">
        <v>135</v>
      </c>
      <c r="E46" s="65"/>
      <c r="F46" s="65"/>
      <c r="G46" s="65"/>
      <c r="H46" s="52">
        <f t="shared" si="2"/>
        <v>0</v>
      </c>
    </row>
    <row r="48" ht="192">
      <c r="B48" s="148" t="s">
        <v>997</v>
      </c>
    </row>
    <row r="49" ht="15">
      <c r="B49" s="277" t="s">
        <v>1021</v>
      </c>
    </row>
    <row r="50" ht="15">
      <c r="B50" s="278" t="s">
        <v>1020</v>
      </c>
    </row>
    <row r="51" ht="45">
      <c r="B51" s="279" t="s">
        <v>1022</v>
      </c>
    </row>
    <row r="52" ht="15">
      <c r="B52" s="277" t="s">
        <v>1023</v>
      </c>
    </row>
    <row r="53" ht="15">
      <c r="B53" s="279" t="s">
        <v>1024</v>
      </c>
    </row>
    <row r="54" ht="15">
      <c r="B54" s="279" t="s">
        <v>1025</v>
      </c>
    </row>
    <row r="55" ht="45">
      <c r="B55" s="279" t="s">
        <v>1026</v>
      </c>
    </row>
    <row r="56" ht="60">
      <c r="B56" s="279" t="s">
        <v>1027</v>
      </c>
    </row>
    <row r="57" ht="15">
      <c r="B57" s="277" t="s">
        <v>1028</v>
      </c>
    </row>
    <row r="58" ht="15">
      <c r="B58" s="277" t="s">
        <v>1029</v>
      </c>
    </row>
    <row r="59" ht="15">
      <c r="B59" s="277" t="s">
        <v>1030</v>
      </c>
    </row>
    <row r="60" ht="15">
      <c r="B60" s="277" t="s">
        <v>1031</v>
      </c>
    </row>
    <row r="62" ht="15">
      <c r="B62" s="276" t="s">
        <v>1032</v>
      </c>
    </row>
    <row r="63" ht="15">
      <c r="B63" s="276" t="s">
        <v>1020</v>
      </c>
    </row>
    <row r="64" ht="45">
      <c r="B64" s="276" t="s">
        <v>1033</v>
      </c>
    </row>
    <row r="65" ht="75">
      <c r="B65" s="276" t="s">
        <v>1034</v>
      </c>
    </row>
    <row r="66" ht="15">
      <c r="B66" s="276" t="s">
        <v>1035</v>
      </c>
    </row>
    <row r="67" ht="15">
      <c r="B67" s="276" t="s">
        <v>1036</v>
      </c>
    </row>
    <row r="68" ht="15">
      <c r="B68" s="276" t="s">
        <v>1037</v>
      </c>
    </row>
    <row r="69" ht="15">
      <c r="B69" s="276" t="s">
        <v>1038</v>
      </c>
    </row>
    <row r="70" ht="15">
      <c r="B70" s="276" t="s">
        <v>1039</v>
      </c>
    </row>
    <row r="71" ht="15">
      <c r="B71" s="276" t="s">
        <v>1040</v>
      </c>
    </row>
    <row r="72" ht="15">
      <c r="B72" s="284" t="s">
        <v>1091</v>
      </c>
    </row>
    <row r="73" ht="15">
      <c r="B73" s="285" t="s">
        <v>1092</v>
      </c>
    </row>
    <row r="74" ht="30">
      <c r="B74" s="286" t="s">
        <v>1093</v>
      </c>
    </row>
    <row r="75" ht="30">
      <c r="B75" s="338" t="s">
        <v>1094</v>
      </c>
    </row>
  </sheetData>
  <sheetProtection/>
  <mergeCells count="2">
    <mergeCell ref="E2:F2"/>
    <mergeCell ref="A10:H10"/>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30.xml><?xml version="1.0" encoding="utf-8"?>
<worksheet xmlns="http://schemas.openxmlformats.org/spreadsheetml/2006/main" xmlns:r="http://schemas.openxmlformats.org/officeDocument/2006/relationships">
  <sheetPr>
    <tabColor theme="0" tint="-0.3499799966812134"/>
    <pageSetUpPr fitToPage="1"/>
  </sheetPr>
  <dimension ref="A1:J64"/>
  <sheetViews>
    <sheetView showGridLines="0" zoomScale="120" zoomScaleNormal="120" zoomScaleSheetLayoutView="100" zoomScalePageLayoutView="85" workbookViewId="0" topLeftCell="A46">
      <selection activeCell="F60" sqref="F60"/>
    </sheetView>
  </sheetViews>
  <sheetFormatPr defaultColWidth="9.00390625" defaultRowHeight="12.75"/>
  <cols>
    <col min="1" max="1" width="5.25390625" style="26" customWidth="1"/>
    <col min="2" max="2" width="97.25390625" style="26" customWidth="1"/>
    <col min="3" max="3" width="8.25390625" style="30" customWidth="1"/>
    <col min="4" max="4" width="12.25390625" style="28" customWidth="1"/>
    <col min="5" max="5" width="22.375" style="26" customWidth="1"/>
    <col min="6" max="6" width="21.00390625" style="26" customWidth="1"/>
    <col min="7" max="7" width="14.75390625" style="26" customWidth="1"/>
    <col min="8" max="8" width="18.25390625" style="26" customWidth="1"/>
    <col min="9" max="10" width="14.25390625" style="26" customWidth="1"/>
    <col min="11" max="16384" width="9.125" style="26" customWidth="1"/>
  </cols>
  <sheetData>
    <row r="1" spans="2:10" ht="15">
      <c r="B1" s="27" t="str">
        <f>'Informacje ogólne'!C4</f>
        <v>DZP-EK-271-196/2017</v>
      </c>
      <c r="C1" s="26"/>
      <c r="H1" s="29" t="s">
        <v>52</v>
      </c>
      <c r="I1" s="29"/>
      <c r="J1" s="29"/>
    </row>
    <row r="2" spans="5:8" ht="15">
      <c r="E2" s="312"/>
      <c r="F2" s="312"/>
      <c r="H2" s="29" t="s">
        <v>70</v>
      </c>
    </row>
    <row r="4" spans="2:8" ht="15">
      <c r="B4" s="31" t="s">
        <v>12</v>
      </c>
      <c r="C4" s="32">
        <v>29</v>
      </c>
      <c r="D4" s="33"/>
      <c r="E4" s="34" t="s">
        <v>15</v>
      </c>
      <c r="F4" s="35"/>
      <c r="G4" s="36"/>
      <c r="H4" s="36"/>
    </row>
    <row r="5" spans="2:8" ht="15">
      <c r="B5" s="31"/>
      <c r="C5" s="37"/>
      <c r="D5" s="33"/>
      <c r="E5" s="34"/>
      <c r="F5" s="35"/>
      <c r="G5" s="36"/>
      <c r="H5" s="36"/>
    </row>
    <row r="6" spans="1:8" ht="15">
      <c r="A6" s="31"/>
      <c r="C6" s="37"/>
      <c r="D6" s="33"/>
      <c r="E6" s="36"/>
      <c r="F6" s="36"/>
      <c r="G6" s="36"/>
      <c r="H6" s="36"/>
    </row>
    <row r="7" spans="1:8" ht="15">
      <c r="A7" s="38"/>
      <c r="B7" s="38"/>
      <c r="C7" s="39"/>
      <c r="D7" s="40"/>
      <c r="E7" s="41" t="s">
        <v>0</v>
      </c>
      <c r="F7" s="42">
        <f>SUM(H10:H44)</f>
        <v>0</v>
      </c>
      <c r="G7" s="43"/>
      <c r="H7" s="43"/>
    </row>
    <row r="8" spans="1:8" ht="12.75" customHeight="1">
      <c r="A8" s="43"/>
      <c r="B8" s="38"/>
      <c r="C8" s="44"/>
      <c r="D8" s="45"/>
      <c r="E8" s="43"/>
      <c r="F8" s="43"/>
      <c r="G8" s="43"/>
      <c r="H8" s="43"/>
    </row>
    <row r="9" spans="1:8" s="49" customFormat="1" ht="42.75" customHeight="1">
      <c r="A9" s="46" t="s">
        <v>32</v>
      </c>
      <c r="B9" s="46" t="s">
        <v>47</v>
      </c>
      <c r="C9" s="47" t="s">
        <v>34</v>
      </c>
      <c r="D9" s="48"/>
      <c r="E9" s="46" t="s">
        <v>48</v>
      </c>
      <c r="F9" s="46" t="s">
        <v>49</v>
      </c>
      <c r="G9" s="46" t="s">
        <v>50</v>
      </c>
      <c r="H9" s="46" t="s">
        <v>13</v>
      </c>
    </row>
    <row r="10" spans="1:8" ht="48">
      <c r="A10" s="55">
        <v>1</v>
      </c>
      <c r="B10" s="232" t="s">
        <v>892</v>
      </c>
      <c r="C10" s="55" t="s">
        <v>135</v>
      </c>
      <c r="D10" s="55">
        <v>15</v>
      </c>
      <c r="E10" s="65"/>
      <c r="F10" s="65"/>
      <c r="G10" s="65"/>
      <c r="H10" s="52">
        <f>ROUND(D10,2)*ROUND(G10,2)</f>
        <v>0</v>
      </c>
    </row>
    <row r="11" spans="1:8" s="36" customFormat="1" ht="24">
      <c r="A11" s="55">
        <v>2</v>
      </c>
      <c r="B11" s="232" t="s">
        <v>893</v>
      </c>
      <c r="C11" s="55" t="s">
        <v>135</v>
      </c>
      <c r="D11" s="55">
        <v>150</v>
      </c>
      <c r="E11" s="65"/>
      <c r="F11" s="65"/>
      <c r="G11" s="65"/>
      <c r="H11" s="52">
        <f aca="true" t="shared" si="0" ref="H11:H44">ROUND(D11,2)*ROUND(G11,2)</f>
        <v>0</v>
      </c>
    </row>
    <row r="12" spans="1:10" s="36" customFormat="1" ht="24">
      <c r="A12" s="55">
        <v>3</v>
      </c>
      <c r="B12" s="232" t="s">
        <v>894</v>
      </c>
      <c r="C12" s="55" t="s">
        <v>135</v>
      </c>
      <c r="D12" s="55">
        <v>150</v>
      </c>
      <c r="E12" s="206"/>
      <c r="F12" s="206"/>
      <c r="G12" s="207"/>
      <c r="H12" s="52">
        <f t="shared" si="0"/>
        <v>0</v>
      </c>
      <c r="I12" s="190"/>
      <c r="J12" s="190"/>
    </row>
    <row r="13" spans="1:10" s="36" customFormat="1" ht="24">
      <c r="A13" s="55">
        <v>4</v>
      </c>
      <c r="B13" s="232" t="s">
        <v>895</v>
      </c>
      <c r="C13" s="55" t="s">
        <v>135</v>
      </c>
      <c r="D13" s="55">
        <v>150</v>
      </c>
      <c r="E13" s="208"/>
      <c r="F13" s="209"/>
      <c r="G13" s="210"/>
      <c r="H13" s="52">
        <f t="shared" si="0"/>
        <v>0</v>
      </c>
      <c r="I13" s="336"/>
      <c r="J13" s="336"/>
    </row>
    <row r="14" spans="1:10" s="36" customFormat="1" ht="33" customHeight="1">
      <c r="A14" s="55">
        <v>5</v>
      </c>
      <c r="B14" s="232" t="s">
        <v>896</v>
      </c>
      <c r="C14" s="55" t="s">
        <v>135</v>
      </c>
      <c r="D14" s="55">
        <v>15</v>
      </c>
      <c r="E14" s="208"/>
      <c r="F14" s="209"/>
      <c r="G14" s="210"/>
      <c r="H14" s="52">
        <f t="shared" si="0"/>
        <v>0</v>
      </c>
      <c r="I14" s="336"/>
      <c r="J14" s="336"/>
    </row>
    <row r="15" spans="1:10" s="36" customFormat="1" ht="72">
      <c r="A15" s="55">
        <v>6</v>
      </c>
      <c r="B15" s="232" t="s">
        <v>897</v>
      </c>
      <c r="C15" s="55" t="s">
        <v>135</v>
      </c>
      <c r="D15" s="55">
        <v>30</v>
      </c>
      <c r="E15" s="208"/>
      <c r="F15" s="211"/>
      <c r="G15" s="210"/>
      <c r="H15" s="52">
        <f t="shared" si="0"/>
        <v>0</v>
      </c>
      <c r="I15" s="336"/>
      <c r="J15" s="336"/>
    </row>
    <row r="16" spans="1:10" s="36" customFormat="1" ht="60">
      <c r="A16" s="55">
        <v>7</v>
      </c>
      <c r="B16" s="232" t="s">
        <v>898</v>
      </c>
      <c r="C16" s="55" t="s">
        <v>135</v>
      </c>
      <c r="D16" s="55">
        <v>15</v>
      </c>
      <c r="E16" s="208"/>
      <c r="F16" s="209"/>
      <c r="G16" s="210"/>
      <c r="H16" s="52">
        <f t="shared" si="0"/>
        <v>0</v>
      </c>
      <c r="I16" s="336"/>
      <c r="J16" s="336"/>
    </row>
    <row r="17" spans="1:10" s="36" customFormat="1" ht="48">
      <c r="A17" s="55">
        <v>8</v>
      </c>
      <c r="B17" s="232" t="s">
        <v>899</v>
      </c>
      <c r="C17" s="55" t="s">
        <v>135</v>
      </c>
      <c r="D17" s="55">
        <v>100</v>
      </c>
      <c r="E17" s="208"/>
      <c r="F17" s="209"/>
      <c r="G17" s="210"/>
      <c r="H17" s="52">
        <f t="shared" si="0"/>
        <v>0</v>
      </c>
      <c r="I17" s="336"/>
      <c r="J17" s="336"/>
    </row>
    <row r="18" spans="1:10" s="36" customFormat="1" ht="24">
      <c r="A18" s="55">
        <v>9</v>
      </c>
      <c r="B18" s="232" t="s">
        <v>900</v>
      </c>
      <c r="C18" s="55" t="s">
        <v>135</v>
      </c>
      <c r="D18" s="55">
        <v>100</v>
      </c>
      <c r="E18" s="208"/>
      <c r="F18" s="208"/>
      <c r="G18" s="212"/>
      <c r="H18" s="52">
        <f t="shared" si="0"/>
        <v>0</v>
      </c>
      <c r="I18" s="336"/>
      <c r="J18" s="336"/>
    </row>
    <row r="19" spans="1:10" s="36" customFormat="1" ht="60">
      <c r="A19" s="55">
        <v>10</v>
      </c>
      <c r="B19" s="232" t="s">
        <v>901</v>
      </c>
      <c r="C19" s="55" t="s">
        <v>135</v>
      </c>
      <c r="D19" s="55">
        <v>20</v>
      </c>
      <c r="E19" s="213"/>
      <c r="F19" s="213"/>
      <c r="G19" s="213"/>
      <c r="H19" s="52">
        <f t="shared" si="0"/>
        <v>0</v>
      </c>
      <c r="I19" s="194"/>
      <c r="J19" s="194"/>
    </row>
    <row r="20" spans="1:10" s="36" customFormat="1" ht="24">
      <c r="A20" s="55">
        <v>11</v>
      </c>
      <c r="B20" s="232" t="s">
        <v>902</v>
      </c>
      <c r="C20" s="55" t="s">
        <v>135</v>
      </c>
      <c r="D20" s="55">
        <v>100</v>
      </c>
      <c r="E20" s="213"/>
      <c r="F20" s="213"/>
      <c r="G20" s="213"/>
      <c r="H20" s="52">
        <f t="shared" si="0"/>
        <v>0</v>
      </c>
      <c r="I20" s="194"/>
      <c r="J20" s="194"/>
    </row>
    <row r="21" spans="1:10" s="36" customFormat="1" ht="36">
      <c r="A21" s="55">
        <v>12</v>
      </c>
      <c r="B21" s="232" t="s">
        <v>903</v>
      </c>
      <c r="C21" s="55" t="s">
        <v>135</v>
      </c>
      <c r="D21" s="55">
        <v>100</v>
      </c>
      <c r="E21" s="187"/>
      <c r="F21" s="186"/>
      <c r="G21" s="186"/>
      <c r="H21" s="52">
        <f t="shared" si="0"/>
        <v>0</v>
      </c>
      <c r="I21" s="194"/>
      <c r="J21" s="194"/>
    </row>
    <row r="22" spans="1:10" s="36" customFormat="1" ht="60">
      <c r="A22" s="55">
        <v>13</v>
      </c>
      <c r="B22" s="232" t="s">
        <v>904</v>
      </c>
      <c r="C22" s="55" t="s">
        <v>135</v>
      </c>
      <c r="D22" s="55">
        <v>30</v>
      </c>
      <c r="E22" s="188"/>
      <c r="F22" s="188"/>
      <c r="G22" s="189"/>
      <c r="H22" s="52">
        <f t="shared" si="0"/>
        <v>0</v>
      </c>
      <c r="I22" s="194"/>
      <c r="J22" s="194"/>
    </row>
    <row r="23" spans="1:8" s="36" customFormat="1" ht="72">
      <c r="A23" s="55">
        <v>14</v>
      </c>
      <c r="B23" s="232" t="s">
        <v>905</v>
      </c>
      <c r="C23" s="55" t="s">
        <v>135</v>
      </c>
      <c r="D23" s="55">
        <v>30</v>
      </c>
      <c r="E23" s="65"/>
      <c r="F23" s="65"/>
      <c r="G23" s="65"/>
      <c r="H23" s="52">
        <f t="shared" si="0"/>
        <v>0</v>
      </c>
    </row>
    <row r="24" spans="1:8" s="36" customFormat="1" ht="120">
      <c r="A24" s="55">
        <v>15</v>
      </c>
      <c r="B24" s="245" t="s">
        <v>906</v>
      </c>
      <c r="C24" s="55" t="s">
        <v>135</v>
      </c>
      <c r="D24" s="55">
        <v>50</v>
      </c>
      <c r="E24" s="65"/>
      <c r="F24" s="65"/>
      <c r="G24" s="65"/>
      <c r="H24" s="52">
        <f t="shared" si="0"/>
        <v>0</v>
      </c>
    </row>
    <row r="25" spans="1:8" s="36" customFormat="1" ht="36">
      <c r="A25" s="55">
        <v>16</v>
      </c>
      <c r="B25" s="246" t="s">
        <v>907</v>
      </c>
      <c r="C25" s="55" t="s">
        <v>135</v>
      </c>
      <c r="D25" s="55">
        <v>100</v>
      </c>
      <c r="E25" s="65"/>
      <c r="F25" s="65"/>
      <c r="G25" s="65"/>
      <c r="H25" s="52">
        <f t="shared" si="0"/>
        <v>0</v>
      </c>
    </row>
    <row r="26" spans="1:8" s="36" customFormat="1" ht="36">
      <c r="A26" s="55">
        <v>17</v>
      </c>
      <c r="B26" s="245" t="s">
        <v>908</v>
      </c>
      <c r="C26" s="55" t="s">
        <v>135</v>
      </c>
      <c r="D26" s="55">
        <v>100</v>
      </c>
      <c r="E26" s="65"/>
      <c r="F26" s="65"/>
      <c r="G26" s="65"/>
      <c r="H26" s="52">
        <f t="shared" si="0"/>
        <v>0</v>
      </c>
    </row>
    <row r="27" spans="1:8" s="36" customFormat="1" ht="24">
      <c r="A27" s="55">
        <v>18</v>
      </c>
      <c r="B27" s="245" t="s">
        <v>909</v>
      </c>
      <c r="C27" s="55" t="s">
        <v>135</v>
      </c>
      <c r="D27" s="55">
        <v>100</v>
      </c>
      <c r="E27" s="65"/>
      <c r="F27" s="65"/>
      <c r="G27" s="65"/>
      <c r="H27" s="52">
        <f t="shared" si="0"/>
        <v>0</v>
      </c>
    </row>
    <row r="28" spans="1:8" s="36" customFormat="1" ht="24">
      <c r="A28" s="55">
        <v>19</v>
      </c>
      <c r="B28" s="232" t="s">
        <v>910</v>
      </c>
      <c r="C28" s="55" t="s">
        <v>135</v>
      </c>
      <c r="D28" s="55">
        <v>75</v>
      </c>
      <c r="E28" s="65"/>
      <c r="F28" s="65"/>
      <c r="G28" s="65"/>
      <c r="H28" s="52">
        <f t="shared" si="0"/>
        <v>0</v>
      </c>
    </row>
    <row r="29" spans="1:8" s="36" customFormat="1" ht="15">
      <c r="A29" s="55">
        <v>20</v>
      </c>
      <c r="B29" s="232" t="s">
        <v>911</v>
      </c>
      <c r="C29" s="55" t="s">
        <v>135</v>
      </c>
      <c r="D29" s="55">
        <v>10</v>
      </c>
      <c r="E29" s="65"/>
      <c r="F29" s="65"/>
      <c r="G29" s="65"/>
      <c r="H29" s="52">
        <f t="shared" si="0"/>
        <v>0</v>
      </c>
    </row>
    <row r="30" spans="1:8" s="36" customFormat="1" ht="36">
      <c r="A30" s="55">
        <v>21</v>
      </c>
      <c r="B30" s="232" t="s">
        <v>912</v>
      </c>
      <c r="C30" s="55" t="s">
        <v>135</v>
      </c>
      <c r="D30" s="55">
        <v>50</v>
      </c>
      <c r="E30" s="65"/>
      <c r="F30" s="65"/>
      <c r="G30" s="65"/>
      <c r="H30" s="52">
        <f t="shared" si="0"/>
        <v>0</v>
      </c>
    </row>
    <row r="31" spans="1:8" s="36" customFormat="1" ht="36">
      <c r="A31" s="55">
        <v>22</v>
      </c>
      <c r="B31" s="232" t="s">
        <v>913</v>
      </c>
      <c r="C31" s="55" t="s">
        <v>135</v>
      </c>
      <c r="D31" s="55">
        <v>15</v>
      </c>
      <c r="E31" s="65"/>
      <c r="F31" s="65"/>
      <c r="G31" s="65"/>
      <c r="H31" s="52">
        <f t="shared" si="0"/>
        <v>0</v>
      </c>
    </row>
    <row r="32" spans="1:8" s="36" customFormat="1" ht="15">
      <c r="A32" s="55">
        <v>23</v>
      </c>
      <c r="B32" s="232" t="s">
        <v>914</v>
      </c>
      <c r="C32" s="55" t="s">
        <v>135</v>
      </c>
      <c r="D32" s="55">
        <v>15</v>
      </c>
      <c r="E32" s="65"/>
      <c r="F32" s="65"/>
      <c r="G32" s="65"/>
      <c r="H32" s="52">
        <f t="shared" si="0"/>
        <v>0</v>
      </c>
    </row>
    <row r="33" spans="1:8" s="36" customFormat="1" ht="24">
      <c r="A33" s="55">
        <v>24</v>
      </c>
      <c r="B33" s="247" t="s">
        <v>915</v>
      </c>
      <c r="C33" s="55" t="s">
        <v>135</v>
      </c>
      <c r="D33" s="55">
        <v>15</v>
      </c>
      <c r="E33" s="65"/>
      <c r="F33" s="65"/>
      <c r="G33" s="65"/>
      <c r="H33" s="52">
        <f t="shared" si="0"/>
        <v>0</v>
      </c>
    </row>
    <row r="34" spans="1:8" s="36" customFormat="1" ht="36">
      <c r="A34" s="55">
        <v>25</v>
      </c>
      <c r="B34" s="247" t="s">
        <v>916</v>
      </c>
      <c r="C34" s="55" t="s">
        <v>135</v>
      </c>
      <c r="D34" s="55">
        <v>15</v>
      </c>
      <c r="E34" s="65"/>
      <c r="F34" s="65"/>
      <c r="G34" s="65"/>
      <c r="H34" s="52">
        <f t="shared" si="0"/>
        <v>0</v>
      </c>
    </row>
    <row r="35" spans="1:8" s="36" customFormat="1" ht="36">
      <c r="A35" s="55">
        <v>26</v>
      </c>
      <c r="B35" s="232" t="s">
        <v>917</v>
      </c>
      <c r="C35" s="55" t="s">
        <v>135</v>
      </c>
      <c r="D35" s="55">
        <v>15</v>
      </c>
      <c r="E35" s="65"/>
      <c r="F35" s="65"/>
      <c r="G35" s="65"/>
      <c r="H35" s="52">
        <f t="shared" si="0"/>
        <v>0</v>
      </c>
    </row>
    <row r="36" spans="1:8" s="36" customFormat="1" ht="36">
      <c r="A36" s="55">
        <v>27</v>
      </c>
      <c r="B36" s="247" t="s">
        <v>918</v>
      </c>
      <c r="C36" s="55" t="s">
        <v>135</v>
      </c>
      <c r="D36" s="55">
        <v>15</v>
      </c>
      <c r="E36" s="65"/>
      <c r="F36" s="65"/>
      <c r="G36" s="65"/>
      <c r="H36" s="52">
        <f t="shared" si="0"/>
        <v>0</v>
      </c>
    </row>
    <row r="37" spans="1:8" s="36" customFormat="1" ht="24">
      <c r="A37" s="55">
        <v>28</v>
      </c>
      <c r="B37" s="247" t="s">
        <v>919</v>
      </c>
      <c r="C37" s="55" t="s">
        <v>135</v>
      </c>
      <c r="D37" s="55">
        <v>15</v>
      </c>
      <c r="E37" s="65"/>
      <c r="F37" s="65"/>
      <c r="G37" s="65"/>
      <c r="H37" s="52">
        <f t="shared" si="0"/>
        <v>0</v>
      </c>
    </row>
    <row r="38" spans="1:8" s="36" customFormat="1" ht="36">
      <c r="A38" s="55">
        <v>29</v>
      </c>
      <c r="B38" s="247" t="s">
        <v>920</v>
      </c>
      <c r="C38" s="55" t="s">
        <v>135</v>
      </c>
      <c r="D38" s="55">
        <v>15</v>
      </c>
      <c r="E38" s="65"/>
      <c r="F38" s="65"/>
      <c r="G38" s="65"/>
      <c r="H38" s="52">
        <f t="shared" si="0"/>
        <v>0</v>
      </c>
    </row>
    <row r="39" spans="1:8" s="36" customFormat="1" ht="24">
      <c r="A39" s="55">
        <v>30</v>
      </c>
      <c r="B39" s="247" t="s">
        <v>921</v>
      </c>
      <c r="C39" s="55" t="s">
        <v>135</v>
      </c>
      <c r="D39" s="55">
        <v>15</v>
      </c>
      <c r="E39" s="65"/>
      <c r="F39" s="65"/>
      <c r="G39" s="65"/>
      <c r="H39" s="52">
        <f t="shared" si="0"/>
        <v>0</v>
      </c>
    </row>
    <row r="40" spans="1:8" s="36" customFormat="1" ht="24">
      <c r="A40" s="55">
        <v>31</v>
      </c>
      <c r="B40" s="232" t="s">
        <v>922</v>
      </c>
      <c r="C40" s="55" t="s">
        <v>135</v>
      </c>
      <c r="D40" s="55">
        <v>15</v>
      </c>
      <c r="E40" s="65"/>
      <c r="F40" s="65"/>
      <c r="G40" s="65"/>
      <c r="H40" s="52">
        <f t="shared" si="0"/>
        <v>0</v>
      </c>
    </row>
    <row r="41" spans="1:8" s="36" customFormat="1" ht="36">
      <c r="A41" s="55">
        <v>32</v>
      </c>
      <c r="B41" s="247" t="s">
        <v>923</v>
      </c>
      <c r="C41" s="55" t="s">
        <v>135</v>
      </c>
      <c r="D41" s="55">
        <v>15</v>
      </c>
      <c r="E41" s="65"/>
      <c r="F41" s="65"/>
      <c r="G41" s="65"/>
      <c r="H41" s="52">
        <f t="shared" si="0"/>
        <v>0</v>
      </c>
    </row>
    <row r="42" spans="1:8" s="36" customFormat="1" ht="24">
      <c r="A42" s="55">
        <v>33</v>
      </c>
      <c r="B42" s="232" t="s">
        <v>924</v>
      </c>
      <c r="C42" s="55" t="s">
        <v>135</v>
      </c>
      <c r="D42" s="55">
        <v>15</v>
      </c>
      <c r="E42" s="65"/>
      <c r="F42" s="65"/>
      <c r="G42" s="65"/>
      <c r="H42" s="52">
        <f t="shared" si="0"/>
        <v>0</v>
      </c>
    </row>
    <row r="43" spans="1:8" s="36" customFormat="1" ht="24">
      <c r="A43" s="55">
        <v>34</v>
      </c>
      <c r="B43" s="247" t="s">
        <v>925</v>
      </c>
      <c r="C43" s="55" t="s">
        <v>135</v>
      </c>
      <c r="D43" s="55">
        <v>15</v>
      </c>
      <c r="E43" s="65"/>
      <c r="F43" s="65"/>
      <c r="G43" s="65"/>
      <c r="H43" s="52">
        <f t="shared" si="0"/>
        <v>0</v>
      </c>
    </row>
    <row r="44" spans="1:8" s="36" customFormat="1" ht="24">
      <c r="A44" s="55">
        <v>35</v>
      </c>
      <c r="B44" s="248" t="s">
        <v>926</v>
      </c>
      <c r="C44" s="55" t="s">
        <v>135</v>
      </c>
      <c r="D44" s="55">
        <v>150</v>
      </c>
      <c r="E44" s="65"/>
      <c r="F44" s="65"/>
      <c r="G44" s="65"/>
      <c r="H44" s="52">
        <f t="shared" si="0"/>
        <v>0</v>
      </c>
    </row>
    <row r="45" spans="1:8" s="36" customFormat="1" ht="15">
      <c r="A45" s="115"/>
      <c r="B45" s="249"/>
      <c r="C45" s="115"/>
      <c r="D45" s="115"/>
      <c r="H45" s="106"/>
    </row>
    <row r="46" spans="1:8" s="36" customFormat="1" ht="216">
      <c r="A46" s="93"/>
      <c r="B46" s="148" t="s">
        <v>1019</v>
      </c>
      <c r="C46" s="93"/>
      <c r="D46" s="93"/>
      <c r="H46" s="106"/>
    </row>
    <row r="47" spans="1:8" s="36" customFormat="1" ht="15">
      <c r="A47" s="217"/>
      <c r="B47" s="169"/>
      <c r="C47" s="217"/>
      <c r="D47" s="217"/>
      <c r="H47" s="106"/>
    </row>
    <row r="48" spans="1:8" s="36" customFormat="1" ht="15">
      <c r="A48" s="217"/>
      <c r="B48" s="282" t="s">
        <v>1057</v>
      </c>
      <c r="C48" s="217"/>
      <c r="D48" s="217"/>
      <c r="H48" s="106"/>
    </row>
    <row r="49" spans="1:8" s="36" customFormat="1" ht="15">
      <c r="A49" s="217"/>
      <c r="B49" s="282" t="s">
        <v>1058</v>
      </c>
      <c r="C49" s="217"/>
      <c r="D49" s="217"/>
      <c r="H49" s="106"/>
    </row>
    <row r="50" spans="1:8" s="36" customFormat="1" ht="15">
      <c r="A50" s="217"/>
      <c r="B50" s="282" t="s">
        <v>1059</v>
      </c>
      <c r="C50" s="217"/>
      <c r="D50" s="217"/>
      <c r="H50" s="106"/>
    </row>
    <row r="51" spans="1:8" s="36" customFormat="1" ht="24">
      <c r="A51" s="217"/>
      <c r="B51" s="282" t="s">
        <v>1060</v>
      </c>
      <c r="C51" s="217"/>
      <c r="D51" s="217"/>
      <c r="H51" s="106"/>
    </row>
    <row r="52" spans="1:8" s="36" customFormat="1" ht="15">
      <c r="A52" s="217"/>
      <c r="B52" s="282" t="s">
        <v>1040</v>
      </c>
      <c r="C52" s="217"/>
      <c r="D52" s="217"/>
      <c r="H52" s="106"/>
    </row>
    <row r="53" spans="1:8" s="36" customFormat="1" ht="15">
      <c r="A53" s="217"/>
      <c r="B53" s="169"/>
      <c r="C53" s="217"/>
      <c r="D53" s="217"/>
      <c r="H53" s="106"/>
    </row>
    <row r="54" spans="1:8" s="36" customFormat="1" ht="15">
      <c r="A54" s="217"/>
      <c r="B54" s="169"/>
      <c r="C54" s="217"/>
      <c r="D54" s="217"/>
      <c r="H54" s="106"/>
    </row>
    <row r="55" spans="1:4" s="36" customFormat="1" ht="15">
      <c r="A55" s="217"/>
      <c r="B55" s="169"/>
      <c r="C55" s="217"/>
      <c r="D55" s="217"/>
    </row>
    <row r="56" spans="1:4" s="36" customFormat="1" ht="15">
      <c r="A56" s="217"/>
      <c r="B56" s="169"/>
      <c r="C56" s="217"/>
      <c r="D56" s="217"/>
    </row>
    <row r="57" spans="3:4" s="36" customFormat="1" ht="15">
      <c r="C57" s="37"/>
      <c r="D57" s="33"/>
    </row>
    <row r="58" spans="3:4" s="36" customFormat="1" ht="15">
      <c r="C58" s="37"/>
      <c r="D58" s="33"/>
    </row>
    <row r="59" spans="3:4" s="36" customFormat="1" ht="15">
      <c r="C59" s="37"/>
      <c r="D59" s="33"/>
    </row>
    <row r="60" spans="3:4" s="36" customFormat="1" ht="15">
      <c r="C60" s="37"/>
      <c r="D60" s="33"/>
    </row>
    <row r="61" spans="3:4" s="36" customFormat="1" ht="15">
      <c r="C61" s="37"/>
      <c r="D61" s="33"/>
    </row>
    <row r="62" spans="3:4" s="36" customFormat="1" ht="15">
      <c r="C62" s="37"/>
      <c r="D62" s="33"/>
    </row>
    <row r="63" spans="3:4" s="36" customFormat="1" ht="15">
      <c r="C63" s="37"/>
      <c r="D63" s="33"/>
    </row>
    <row r="64" spans="3:4" s="36" customFormat="1" ht="15">
      <c r="C64" s="37"/>
      <c r="D64" s="33"/>
    </row>
  </sheetData>
  <sheetProtection/>
  <mergeCells count="3">
    <mergeCell ref="E2:F2"/>
    <mergeCell ref="I13:I18"/>
    <mergeCell ref="J13:J18"/>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31.xml><?xml version="1.0" encoding="utf-8"?>
<worksheet xmlns="http://schemas.openxmlformats.org/spreadsheetml/2006/main" xmlns:r="http://schemas.openxmlformats.org/officeDocument/2006/relationships">
  <sheetPr>
    <tabColor theme="0" tint="-0.3499799966812134"/>
    <pageSetUpPr fitToPage="1"/>
  </sheetPr>
  <dimension ref="A1:K64"/>
  <sheetViews>
    <sheetView showGridLines="0" zoomScale="120" zoomScaleNormal="120" zoomScaleSheetLayoutView="100" zoomScalePageLayoutView="85" workbookViewId="0" topLeftCell="A10">
      <selection activeCell="E11" sqref="E11"/>
    </sheetView>
  </sheetViews>
  <sheetFormatPr defaultColWidth="9.00390625" defaultRowHeight="12.75"/>
  <cols>
    <col min="1" max="1" width="5.25390625" style="26" customWidth="1"/>
    <col min="2" max="2" width="97.25390625" style="26" customWidth="1"/>
    <col min="3" max="3" width="13.125" style="26" customWidth="1"/>
    <col min="4" max="4" width="12.375" style="30" customWidth="1"/>
    <col min="5" max="5" width="12.25390625" style="28" customWidth="1"/>
    <col min="6" max="6" width="22.375" style="26" customWidth="1"/>
    <col min="7" max="7" width="21.00390625" style="26" customWidth="1"/>
    <col min="8" max="8" width="14.75390625" style="26" customWidth="1"/>
    <col min="9" max="9" width="18.25390625" style="26" customWidth="1"/>
    <col min="10" max="11" width="14.25390625" style="26" customWidth="1"/>
    <col min="12" max="16384" width="9.125" style="26" customWidth="1"/>
  </cols>
  <sheetData>
    <row r="1" spans="2:11" ht="15">
      <c r="B1" s="27" t="str">
        <f>'Informacje ogólne'!C4</f>
        <v>DZP-EK-271-196/2017</v>
      </c>
      <c r="C1" s="27"/>
      <c r="D1" s="26"/>
      <c r="I1" s="29" t="s">
        <v>52</v>
      </c>
      <c r="J1" s="29"/>
      <c r="K1" s="29"/>
    </row>
    <row r="2" spans="6:9" ht="15">
      <c r="F2" s="312"/>
      <c r="G2" s="312"/>
      <c r="I2" s="29" t="s">
        <v>70</v>
      </c>
    </row>
    <row r="4" spans="2:9" ht="15">
      <c r="B4" s="31" t="s">
        <v>12</v>
      </c>
      <c r="C4" s="31"/>
      <c r="D4" s="32">
        <v>30</v>
      </c>
      <c r="E4" s="33"/>
      <c r="F4" s="34" t="s">
        <v>15</v>
      </c>
      <c r="G4" s="35"/>
      <c r="H4" s="36"/>
      <c r="I4" s="36"/>
    </row>
    <row r="5" spans="2:9" ht="15">
      <c r="B5" s="31"/>
      <c r="C5" s="31"/>
      <c r="D5" s="37"/>
      <c r="E5" s="33"/>
      <c r="F5" s="34"/>
      <c r="G5" s="35"/>
      <c r="H5" s="36"/>
      <c r="I5" s="36"/>
    </row>
    <row r="6" spans="1:9" ht="15">
      <c r="A6" s="31"/>
      <c r="D6" s="37"/>
      <c r="E6" s="33"/>
      <c r="F6" s="36"/>
      <c r="G6" s="36"/>
      <c r="H6" s="36"/>
      <c r="I6" s="36"/>
    </row>
    <row r="7" spans="1:9" ht="15">
      <c r="A7" s="38"/>
      <c r="B7" s="38"/>
      <c r="C7" s="38"/>
      <c r="D7" s="39"/>
      <c r="E7" s="40"/>
      <c r="F7" s="41" t="s">
        <v>0</v>
      </c>
      <c r="G7" s="42">
        <f>SUM(I10:I11)</f>
        <v>0</v>
      </c>
      <c r="H7" s="43"/>
      <c r="I7" s="43"/>
    </row>
    <row r="8" spans="1:9" ht="12.75" customHeight="1">
      <c r="A8" s="43"/>
      <c r="B8" s="38"/>
      <c r="C8" s="38"/>
      <c r="D8" s="44"/>
      <c r="E8" s="45"/>
      <c r="F8" s="43"/>
      <c r="G8" s="43"/>
      <c r="H8" s="43"/>
      <c r="I8" s="43"/>
    </row>
    <row r="9" spans="1:9" s="49" customFormat="1" ht="42.75" customHeight="1">
      <c r="A9" s="46" t="s">
        <v>32</v>
      </c>
      <c r="B9" s="46" t="s">
        <v>47</v>
      </c>
      <c r="C9" s="92" t="s">
        <v>824</v>
      </c>
      <c r="D9" s="47" t="s">
        <v>34</v>
      </c>
      <c r="E9" s="48"/>
      <c r="F9" s="46" t="s">
        <v>48</v>
      </c>
      <c r="G9" s="46" t="s">
        <v>49</v>
      </c>
      <c r="H9" s="46" t="s">
        <v>50</v>
      </c>
      <c r="I9" s="46" t="s">
        <v>13</v>
      </c>
    </row>
    <row r="10" spans="1:9" ht="168">
      <c r="A10" s="55">
        <v>1</v>
      </c>
      <c r="B10" s="81" t="s">
        <v>927</v>
      </c>
      <c r="C10" s="55" t="s">
        <v>928</v>
      </c>
      <c r="D10" s="55" t="s">
        <v>929</v>
      </c>
      <c r="E10" s="55">
        <v>10</v>
      </c>
      <c r="F10" s="65"/>
      <c r="G10" s="65"/>
      <c r="H10" s="65"/>
      <c r="I10" s="52">
        <f>ROUND(E10,2)*ROUND(H10,2)</f>
        <v>0</v>
      </c>
    </row>
    <row r="11" spans="1:9" s="36" customFormat="1" ht="192">
      <c r="A11" s="55">
        <v>2</v>
      </c>
      <c r="B11" s="81" t="s">
        <v>930</v>
      </c>
      <c r="C11" s="55" t="s">
        <v>931</v>
      </c>
      <c r="D11" s="55" t="s">
        <v>932</v>
      </c>
      <c r="E11" s="55">
        <v>50</v>
      </c>
      <c r="F11" s="65"/>
      <c r="G11" s="65"/>
      <c r="H11" s="65"/>
      <c r="I11" s="52">
        <f>ROUND(E11,2)*ROUND(H11,2)</f>
        <v>0</v>
      </c>
    </row>
    <row r="12" spans="1:11" s="36" customFormat="1" ht="15">
      <c r="A12" s="115"/>
      <c r="B12" s="233"/>
      <c r="C12" s="233"/>
      <c r="D12" s="115"/>
      <c r="E12" s="115"/>
      <c r="F12" s="201"/>
      <c r="G12" s="201"/>
      <c r="H12" s="202"/>
      <c r="I12" s="106"/>
      <c r="J12" s="190"/>
      <c r="K12" s="190"/>
    </row>
    <row r="13" spans="1:11" s="36" customFormat="1" ht="15">
      <c r="A13" s="115"/>
      <c r="B13" s="233"/>
      <c r="C13" s="233"/>
      <c r="D13" s="115"/>
      <c r="E13" s="115"/>
      <c r="F13" s="191"/>
      <c r="G13" s="203"/>
      <c r="H13" s="204"/>
      <c r="I13" s="106"/>
      <c r="J13" s="336"/>
      <c r="K13" s="336"/>
    </row>
    <row r="14" spans="1:11" s="36" customFormat="1" ht="33" customHeight="1">
      <c r="A14" s="115"/>
      <c r="B14" s="233"/>
      <c r="C14" s="233"/>
      <c r="D14" s="115"/>
      <c r="E14" s="115"/>
      <c r="F14" s="191"/>
      <c r="G14" s="203"/>
      <c r="H14" s="204"/>
      <c r="I14" s="106"/>
      <c r="J14" s="336"/>
      <c r="K14" s="336"/>
    </row>
    <row r="15" spans="1:11" s="36" customFormat="1" ht="15">
      <c r="A15" s="115"/>
      <c r="B15" s="233"/>
      <c r="C15" s="233"/>
      <c r="D15" s="115"/>
      <c r="E15" s="115"/>
      <c r="F15" s="191"/>
      <c r="G15" s="205"/>
      <c r="H15" s="204"/>
      <c r="I15" s="106"/>
      <c r="J15" s="336"/>
      <c r="K15" s="336"/>
    </row>
    <row r="16" spans="1:11" s="36" customFormat="1" ht="15">
      <c r="A16" s="115"/>
      <c r="B16" s="233"/>
      <c r="C16" s="233"/>
      <c r="D16" s="115"/>
      <c r="E16" s="115"/>
      <c r="F16" s="191"/>
      <c r="G16" s="203"/>
      <c r="H16" s="204"/>
      <c r="I16" s="106"/>
      <c r="J16" s="336"/>
      <c r="K16" s="336"/>
    </row>
    <row r="17" spans="1:11" s="36" customFormat="1" ht="15">
      <c r="A17" s="115"/>
      <c r="B17" s="233"/>
      <c r="C17" s="233"/>
      <c r="D17" s="115"/>
      <c r="E17" s="115"/>
      <c r="F17" s="191"/>
      <c r="G17" s="203"/>
      <c r="H17" s="204"/>
      <c r="I17" s="106"/>
      <c r="J17" s="336"/>
      <c r="K17" s="336"/>
    </row>
    <row r="18" spans="1:11" s="36" customFormat="1" ht="15">
      <c r="A18" s="115"/>
      <c r="B18" s="233"/>
      <c r="C18" s="233"/>
      <c r="D18" s="115"/>
      <c r="E18" s="115"/>
      <c r="F18" s="191"/>
      <c r="G18" s="191"/>
      <c r="H18" s="192"/>
      <c r="I18" s="106"/>
      <c r="J18" s="336"/>
      <c r="K18" s="336"/>
    </row>
    <row r="19" spans="1:11" s="36" customFormat="1" ht="15">
      <c r="A19" s="115"/>
      <c r="B19" s="233"/>
      <c r="C19" s="233"/>
      <c r="D19" s="115"/>
      <c r="E19" s="115"/>
      <c r="F19" s="194"/>
      <c r="G19" s="194"/>
      <c r="H19" s="194"/>
      <c r="I19" s="106"/>
      <c r="J19" s="194"/>
      <c r="K19" s="194"/>
    </row>
    <row r="20" spans="1:11" s="36" customFormat="1" ht="15">
      <c r="A20" s="115"/>
      <c r="B20" s="233"/>
      <c r="C20" s="233"/>
      <c r="D20" s="115"/>
      <c r="E20" s="115"/>
      <c r="F20" s="194"/>
      <c r="G20" s="194"/>
      <c r="H20" s="194"/>
      <c r="I20" s="106"/>
      <c r="J20" s="194"/>
      <c r="K20" s="194"/>
    </row>
    <row r="21" spans="1:11" s="36" customFormat="1" ht="15">
      <c r="A21" s="115"/>
      <c r="B21" s="233"/>
      <c r="C21" s="233"/>
      <c r="D21" s="115"/>
      <c r="E21" s="115"/>
      <c r="F21" s="198"/>
      <c r="G21" s="197"/>
      <c r="H21" s="197"/>
      <c r="I21" s="106"/>
      <c r="J21" s="194"/>
      <c r="K21" s="194"/>
    </row>
    <row r="22" spans="1:11" s="36" customFormat="1" ht="15">
      <c r="A22" s="115"/>
      <c r="B22" s="233"/>
      <c r="C22" s="233"/>
      <c r="D22" s="115"/>
      <c r="E22" s="115"/>
      <c r="F22" s="199"/>
      <c r="G22" s="199"/>
      <c r="H22" s="200"/>
      <c r="I22" s="106"/>
      <c r="J22" s="194"/>
      <c r="K22" s="194"/>
    </row>
    <row r="23" spans="1:9" s="36" customFormat="1" ht="15">
      <c r="A23" s="115"/>
      <c r="B23" s="233"/>
      <c r="C23" s="233"/>
      <c r="D23" s="115"/>
      <c r="E23" s="115"/>
      <c r="I23" s="106"/>
    </row>
    <row r="24" spans="1:9" s="36" customFormat="1" ht="15">
      <c r="A24" s="115"/>
      <c r="B24" s="250"/>
      <c r="C24" s="250"/>
      <c r="D24" s="115"/>
      <c r="E24" s="115"/>
      <c r="I24" s="106"/>
    </row>
    <row r="25" spans="1:9" s="36" customFormat="1" ht="15">
      <c r="A25" s="115"/>
      <c r="B25" s="251"/>
      <c r="C25" s="251"/>
      <c r="D25" s="115"/>
      <c r="E25" s="115"/>
      <c r="I25" s="106"/>
    </row>
    <row r="26" spans="1:9" s="36" customFormat="1" ht="15">
      <c r="A26" s="115"/>
      <c r="B26" s="250"/>
      <c r="C26" s="250"/>
      <c r="D26" s="115"/>
      <c r="E26" s="115"/>
      <c r="I26" s="106"/>
    </row>
    <row r="27" spans="1:9" s="36" customFormat="1" ht="15">
      <c r="A27" s="115"/>
      <c r="B27" s="250"/>
      <c r="C27" s="250"/>
      <c r="D27" s="115"/>
      <c r="E27" s="115"/>
      <c r="I27" s="106"/>
    </row>
    <row r="28" spans="1:9" s="36" customFormat="1" ht="15">
      <c r="A28" s="115"/>
      <c r="B28" s="233"/>
      <c r="C28" s="233"/>
      <c r="D28" s="115"/>
      <c r="E28" s="115"/>
      <c r="I28" s="106"/>
    </row>
    <row r="29" spans="1:9" s="36" customFormat="1" ht="15">
      <c r="A29" s="115"/>
      <c r="B29" s="233"/>
      <c r="C29" s="233"/>
      <c r="D29" s="115"/>
      <c r="E29" s="115"/>
      <c r="I29" s="106"/>
    </row>
    <row r="30" spans="1:9" s="36" customFormat="1" ht="15">
      <c r="A30" s="115"/>
      <c r="B30" s="233"/>
      <c r="C30" s="233"/>
      <c r="D30" s="115"/>
      <c r="E30" s="115"/>
      <c r="I30" s="106"/>
    </row>
    <row r="31" spans="1:9" s="36" customFormat="1" ht="15">
      <c r="A31" s="115"/>
      <c r="B31" s="233"/>
      <c r="C31" s="233"/>
      <c r="D31" s="115"/>
      <c r="E31" s="115"/>
      <c r="I31" s="106"/>
    </row>
    <row r="32" spans="1:9" s="36" customFormat="1" ht="15">
      <c r="A32" s="115"/>
      <c r="B32" s="233"/>
      <c r="C32" s="233"/>
      <c r="D32" s="115"/>
      <c r="E32" s="115"/>
      <c r="I32" s="106"/>
    </row>
    <row r="33" spans="1:9" s="36" customFormat="1" ht="15">
      <c r="A33" s="115"/>
      <c r="B33" s="252"/>
      <c r="C33" s="252"/>
      <c r="D33" s="115"/>
      <c r="E33" s="115"/>
      <c r="I33" s="106"/>
    </row>
    <row r="34" spans="1:9" s="36" customFormat="1" ht="15">
      <c r="A34" s="115"/>
      <c r="B34" s="252"/>
      <c r="C34" s="252"/>
      <c r="D34" s="115"/>
      <c r="E34" s="115"/>
      <c r="I34" s="106"/>
    </row>
    <row r="35" spans="1:9" s="36" customFormat="1" ht="15">
      <c r="A35" s="115"/>
      <c r="B35" s="233"/>
      <c r="C35" s="233"/>
      <c r="D35" s="115"/>
      <c r="E35" s="115"/>
      <c r="I35" s="106"/>
    </row>
    <row r="36" spans="1:9" s="36" customFormat="1" ht="15">
      <c r="A36" s="115"/>
      <c r="B36" s="252"/>
      <c r="C36" s="252"/>
      <c r="D36" s="115"/>
      <c r="E36" s="115"/>
      <c r="I36" s="106"/>
    </row>
    <row r="37" spans="1:9" s="36" customFormat="1" ht="15">
      <c r="A37" s="115"/>
      <c r="B37" s="252"/>
      <c r="C37" s="252"/>
      <c r="D37" s="115"/>
      <c r="E37" s="115"/>
      <c r="I37" s="106"/>
    </row>
    <row r="38" spans="1:9" s="36" customFormat="1" ht="15">
      <c r="A38" s="115"/>
      <c r="B38" s="252"/>
      <c r="C38" s="252"/>
      <c r="D38" s="115"/>
      <c r="E38" s="115"/>
      <c r="I38" s="106"/>
    </row>
    <row r="39" spans="1:9" s="36" customFormat="1" ht="15">
      <c r="A39" s="115"/>
      <c r="B39" s="252"/>
      <c r="C39" s="252"/>
      <c r="D39" s="115"/>
      <c r="E39" s="115"/>
      <c r="I39" s="106"/>
    </row>
    <row r="40" spans="1:9" s="36" customFormat="1" ht="15">
      <c r="A40" s="115"/>
      <c r="B40" s="233"/>
      <c r="C40" s="233"/>
      <c r="D40" s="115"/>
      <c r="E40" s="115"/>
      <c r="I40" s="106"/>
    </row>
    <row r="41" spans="1:9" s="36" customFormat="1" ht="15">
      <c r="A41" s="115"/>
      <c r="B41" s="252"/>
      <c r="C41" s="252"/>
      <c r="D41" s="115"/>
      <c r="E41" s="115"/>
      <c r="I41" s="106"/>
    </row>
    <row r="42" spans="1:9" s="36" customFormat="1" ht="15">
      <c r="A42" s="115"/>
      <c r="B42" s="233"/>
      <c r="C42" s="233"/>
      <c r="D42" s="115"/>
      <c r="E42" s="115"/>
      <c r="I42" s="106"/>
    </row>
    <row r="43" spans="1:9" s="36" customFormat="1" ht="15">
      <c r="A43" s="115"/>
      <c r="B43" s="252"/>
      <c r="C43" s="252"/>
      <c r="D43" s="115"/>
      <c r="E43" s="115"/>
      <c r="I43" s="106"/>
    </row>
    <row r="44" spans="1:9" s="36" customFormat="1" ht="15">
      <c r="A44" s="115"/>
      <c r="B44" s="233"/>
      <c r="C44" s="233"/>
      <c r="D44" s="115"/>
      <c r="E44" s="115"/>
      <c r="I44" s="106"/>
    </row>
    <row r="45" spans="1:9" s="36" customFormat="1" ht="15">
      <c r="A45" s="115"/>
      <c r="B45" s="233"/>
      <c r="C45" s="233"/>
      <c r="D45" s="115"/>
      <c r="E45" s="115"/>
      <c r="I45" s="106"/>
    </row>
    <row r="46" spans="1:9" s="36" customFormat="1" ht="15">
      <c r="A46" s="115"/>
      <c r="B46" s="148"/>
      <c r="C46" s="148"/>
      <c r="D46" s="115"/>
      <c r="E46" s="115"/>
      <c r="I46" s="106"/>
    </row>
    <row r="47" spans="1:9" s="36" customFormat="1" ht="15">
      <c r="A47" s="217"/>
      <c r="B47" s="169"/>
      <c r="C47" s="169"/>
      <c r="D47" s="217"/>
      <c r="E47" s="217"/>
      <c r="I47" s="106"/>
    </row>
    <row r="48" spans="1:9" s="36" customFormat="1" ht="15">
      <c r="A48" s="217"/>
      <c r="B48" s="169"/>
      <c r="C48" s="169"/>
      <c r="D48" s="217"/>
      <c r="E48" s="217"/>
      <c r="I48" s="106"/>
    </row>
    <row r="49" spans="1:9" s="36" customFormat="1" ht="15">
      <c r="A49" s="217"/>
      <c r="B49" s="169"/>
      <c r="C49" s="169"/>
      <c r="D49" s="217"/>
      <c r="E49" s="217"/>
      <c r="I49" s="106"/>
    </row>
    <row r="50" spans="1:9" s="36" customFormat="1" ht="15">
      <c r="A50" s="217"/>
      <c r="B50" s="169"/>
      <c r="C50" s="169"/>
      <c r="D50" s="217"/>
      <c r="E50" s="217"/>
      <c r="I50" s="106"/>
    </row>
    <row r="51" spans="1:9" s="36" customFormat="1" ht="15">
      <c r="A51" s="217"/>
      <c r="B51" s="169"/>
      <c r="C51" s="169"/>
      <c r="D51" s="217"/>
      <c r="E51" s="217"/>
      <c r="I51" s="106"/>
    </row>
    <row r="52" spans="1:9" s="36" customFormat="1" ht="15">
      <c r="A52" s="217"/>
      <c r="B52" s="169"/>
      <c r="C52" s="169"/>
      <c r="D52" s="217"/>
      <c r="E52" s="217"/>
      <c r="I52" s="106"/>
    </row>
    <row r="53" spans="1:9" s="36" customFormat="1" ht="15">
      <c r="A53" s="217"/>
      <c r="B53" s="169"/>
      <c r="C53" s="169"/>
      <c r="D53" s="217"/>
      <c r="E53" s="217"/>
      <c r="I53" s="106"/>
    </row>
    <row r="54" spans="1:9" s="36" customFormat="1" ht="15">
      <c r="A54" s="217"/>
      <c r="B54" s="169"/>
      <c r="C54" s="169"/>
      <c r="D54" s="217"/>
      <c r="E54" s="217"/>
      <c r="I54" s="106"/>
    </row>
    <row r="55" spans="1:5" s="36" customFormat="1" ht="15">
      <c r="A55" s="217"/>
      <c r="B55" s="169"/>
      <c r="C55" s="169"/>
      <c r="D55" s="217"/>
      <c r="E55" s="217"/>
    </row>
    <row r="56" spans="1:5" s="36" customFormat="1" ht="15">
      <c r="A56" s="217"/>
      <c r="B56" s="169"/>
      <c r="C56" s="169"/>
      <c r="D56" s="217"/>
      <c r="E56" s="217"/>
    </row>
    <row r="57" spans="4:5" s="36" customFormat="1" ht="15">
      <c r="D57" s="37"/>
      <c r="E57" s="33"/>
    </row>
    <row r="58" spans="4:5" s="36" customFormat="1" ht="15">
      <c r="D58" s="37"/>
      <c r="E58" s="33"/>
    </row>
    <row r="59" spans="4:5" s="36" customFormat="1" ht="15">
      <c r="D59" s="37"/>
      <c r="E59" s="33"/>
    </row>
    <row r="60" spans="4:5" s="36" customFormat="1" ht="15">
      <c r="D60" s="37"/>
      <c r="E60" s="33"/>
    </row>
    <row r="61" spans="4:5" s="36" customFormat="1" ht="15">
      <c r="D61" s="37"/>
      <c r="E61" s="33"/>
    </row>
    <row r="62" spans="4:5" s="36" customFormat="1" ht="15">
      <c r="D62" s="37"/>
      <c r="E62" s="33"/>
    </row>
    <row r="63" spans="4:5" s="36" customFormat="1" ht="15">
      <c r="D63" s="37"/>
      <c r="E63" s="33"/>
    </row>
    <row r="64" spans="4:5" s="36" customFormat="1" ht="15">
      <c r="D64" s="37"/>
      <c r="E64" s="33"/>
    </row>
  </sheetData>
  <sheetProtection/>
  <mergeCells count="3">
    <mergeCell ref="F2:G2"/>
    <mergeCell ref="J13:J18"/>
    <mergeCell ref="K13:K18"/>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32.xml><?xml version="1.0" encoding="utf-8"?>
<worksheet xmlns="http://schemas.openxmlformats.org/spreadsheetml/2006/main" xmlns:r="http://schemas.openxmlformats.org/officeDocument/2006/relationships">
  <sheetPr>
    <tabColor theme="0" tint="-0.3499799966812134"/>
    <pageSetUpPr fitToPage="1"/>
  </sheetPr>
  <dimension ref="A1:J64"/>
  <sheetViews>
    <sheetView showGridLines="0" zoomScale="120" zoomScaleNormal="120" zoomScaleSheetLayoutView="100" zoomScalePageLayoutView="85" workbookViewId="0" topLeftCell="A28">
      <selection activeCell="B38" sqref="B38:B41"/>
    </sheetView>
  </sheetViews>
  <sheetFormatPr defaultColWidth="9.00390625" defaultRowHeight="12.75"/>
  <cols>
    <col min="1" max="1" width="5.25390625" style="26" customWidth="1"/>
    <col min="2" max="2" width="97.25390625" style="26" customWidth="1"/>
    <col min="3" max="3" width="8.25390625" style="30" customWidth="1"/>
    <col min="4" max="4" width="12.25390625" style="28" customWidth="1"/>
    <col min="5" max="5" width="22.375" style="26" customWidth="1"/>
    <col min="6" max="6" width="21.00390625" style="26" customWidth="1"/>
    <col min="7" max="7" width="14.75390625" style="26" customWidth="1"/>
    <col min="8" max="8" width="18.25390625" style="26" customWidth="1"/>
    <col min="9" max="10" width="14.25390625" style="26" customWidth="1"/>
    <col min="11" max="16384" width="9.125" style="26" customWidth="1"/>
  </cols>
  <sheetData>
    <row r="1" spans="2:10" ht="15">
      <c r="B1" s="27" t="str">
        <f>'Informacje ogólne'!C4</f>
        <v>DZP-EK-271-196/2017</v>
      </c>
      <c r="C1" s="26"/>
      <c r="H1" s="29" t="s">
        <v>52</v>
      </c>
      <c r="I1" s="29"/>
      <c r="J1" s="29"/>
    </row>
    <row r="2" spans="5:8" ht="15">
      <c r="E2" s="312"/>
      <c r="F2" s="312"/>
      <c r="H2" s="29" t="s">
        <v>70</v>
      </c>
    </row>
    <row r="4" spans="2:8" ht="15">
      <c r="B4" s="31" t="s">
        <v>12</v>
      </c>
      <c r="C4" s="32">
        <v>31</v>
      </c>
      <c r="D4" s="33"/>
      <c r="E4" s="34" t="s">
        <v>15</v>
      </c>
      <c r="F4" s="35"/>
      <c r="G4" s="36"/>
      <c r="H4" s="36"/>
    </row>
    <row r="5" spans="2:8" ht="15">
      <c r="B5" s="31"/>
      <c r="C5" s="37"/>
      <c r="D5" s="33"/>
      <c r="E5" s="34"/>
      <c r="F5" s="35"/>
      <c r="G5" s="36"/>
      <c r="H5" s="36"/>
    </row>
    <row r="6" spans="1:8" ht="15">
      <c r="A6" s="31"/>
      <c r="C6" s="37"/>
      <c r="D6" s="33"/>
      <c r="E6" s="36"/>
      <c r="F6" s="36"/>
      <c r="G6" s="36"/>
      <c r="H6" s="36"/>
    </row>
    <row r="7" spans="1:8" ht="15">
      <c r="A7" s="38"/>
      <c r="B7" s="38"/>
      <c r="C7" s="39"/>
      <c r="D7" s="40"/>
      <c r="E7" s="41" t="s">
        <v>0</v>
      </c>
      <c r="F7" s="42">
        <f>SUM(H10:H23)</f>
        <v>0</v>
      </c>
      <c r="G7" s="43"/>
      <c r="H7" s="43"/>
    </row>
    <row r="8" spans="1:8" ht="12.75" customHeight="1">
      <c r="A8" s="43"/>
      <c r="B8" s="38"/>
      <c r="C8" s="44"/>
      <c r="D8" s="45"/>
      <c r="E8" s="43"/>
      <c r="F8" s="43"/>
      <c r="G8" s="43"/>
      <c r="H8" s="43"/>
    </row>
    <row r="9" spans="1:8" s="49" customFormat="1" ht="42.75" customHeight="1">
      <c r="A9" s="46" t="s">
        <v>32</v>
      </c>
      <c r="B9" s="46" t="s">
        <v>47</v>
      </c>
      <c r="C9" s="47" t="s">
        <v>34</v>
      </c>
      <c r="D9" s="48"/>
      <c r="E9" s="46" t="s">
        <v>48</v>
      </c>
      <c r="F9" s="46" t="s">
        <v>49</v>
      </c>
      <c r="G9" s="46" t="s">
        <v>50</v>
      </c>
      <c r="H9" s="46" t="s">
        <v>13</v>
      </c>
    </row>
    <row r="10" spans="1:8" ht="15">
      <c r="A10" s="253"/>
      <c r="B10" s="254" t="s">
        <v>933</v>
      </c>
      <c r="C10" s="254"/>
      <c r="D10" s="255"/>
      <c r="E10" s="65"/>
      <c r="F10" s="65"/>
      <c r="G10" s="65"/>
      <c r="H10" s="52"/>
    </row>
    <row r="11" spans="1:8" s="36" customFormat="1" ht="72">
      <c r="A11" s="256">
        <v>1</v>
      </c>
      <c r="B11" s="257" t="s">
        <v>934</v>
      </c>
      <c r="C11" s="257" t="s">
        <v>123</v>
      </c>
      <c r="D11" s="258">
        <v>10</v>
      </c>
      <c r="E11" s="65"/>
      <c r="F11" s="65"/>
      <c r="G11" s="65"/>
      <c r="H11" s="52">
        <f aca="true" t="shared" si="0" ref="H11:H23">ROUND(D11,2)*ROUND(G11,2)</f>
        <v>0</v>
      </c>
    </row>
    <row r="12" spans="1:10" s="36" customFormat="1" ht="96">
      <c r="A12" s="256">
        <v>2</v>
      </c>
      <c r="B12" s="257" t="s">
        <v>935</v>
      </c>
      <c r="C12" s="257" t="s">
        <v>123</v>
      </c>
      <c r="D12" s="258">
        <v>20</v>
      </c>
      <c r="E12" s="206"/>
      <c r="F12" s="206"/>
      <c r="G12" s="207"/>
      <c r="H12" s="52">
        <f t="shared" si="0"/>
        <v>0</v>
      </c>
      <c r="I12" s="190"/>
      <c r="J12" s="190"/>
    </row>
    <row r="13" spans="1:10" s="36" customFormat="1" ht="96">
      <c r="A13" s="256">
        <v>3</v>
      </c>
      <c r="B13" s="257" t="s">
        <v>936</v>
      </c>
      <c r="C13" s="257" t="s">
        <v>123</v>
      </c>
      <c r="D13" s="258">
        <v>15</v>
      </c>
      <c r="E13" s="208"/>
      <c r="F13" s="209"/>
      <c r="G13" s="210"/>
      <c r="H13" s="52">
        <f t="shared" si="0"/>
        <v>0</v>
      </c>
      <c r="I13" s="336"/>
      <c r="J13" s="336"/>
    </row>
    <row r="14" spans="1:10" s="36" customFormat="1" ht="33" customHeight="1">
      <c r="A14" s="256">
        <v>4</v>
      </c>
      <c r="B14" s="257" t="s">
        <v>937</v>
      </c>
      <c r="C14" s="257" t="s">
        <v>123</v>
      </c>
      <c r="D14" s="258">
        <v>5</v>
      </c>
      <c r="E14" s="208"/>
      <c r="F14" s="209"/>
      <c r="G14" s="210"/>
      <c r="H14" s="52">
        <f t="shared" si="0"/>
        <v>0</v>
      </c>
      <c r="I14" s="336"/>
      <c r="J14" s="336"/>
    </row>
    <row r="15" spans="1:10" s="36" customFormat="1" ht="60">
      <c r="A15" s="256">
        <v>5</v>
      </c>
      <c r="B15" s="257" t="s">
        <v>938</v>
      </c>
      <c r="C15" s="257" t="s">
        <v>123</v>
      </c>
      <c r="D15" s="258">
        <v>25</v>
      </c>
      <c r="E15" s="208"/>
      <c r="F15" s="211"/>
      <c r="G15" s="210"/>
      <c r="H15" s="52">
        <f t="shared" si="0"/>
        <v>0</v>
      </c>
      <c r="I15" s="336"/>
      <c r="J15" s="336"/>
    </row>
    <row r="16" spans="1:10" s="36" customFormat="1" ht="60">
      <c r="A16" s="256">
        <v>6</v>
      </c>
      <c r="B16" s="257" t="s">
        <v>939</v>
      </c>
      <c r="C16" s="257" t="s">
        <v>123</v>
      </c>
      <c r="D16" s="258">
        <v>25</v>
      </c>
      <c r="E16" s="208"/>
      <c r="F16" s="209"/>
      <c r="G16" s="210"/>
      <c r="H16" s="52">
        <f t="shared" si="0"/>
        <v>0</v>
      </c>
      <c r="I16" s="336"/>
      <c r="J16" s="336"/>
    </row>
    <row r="17" spans="1:10" s="36" customFormat="1" ht="60">
      <c r="A17" s="256">
        <v>7</v>
      </c>
      <c r="B17" s="257" t="s">
        <v>940</v>
      </c>
      <c r="C17" s="257" t="s">
        <v>123</v>
      </c>
      <c r="D17" s="258">
        <v>10</v>
      </c>
      <c r="E17" s="208"/>
      <c r="F17" s="209"/>
      <c r="G17" s="210"/>
      <c r="H17" s="52">
        <f t="shared" si="0"/>
        <v>0</v>
      </c>
      <c r="I17" s="336"/>
      <c r="J17" s="336"/>
    </row>
    <row r="18" spans="1:10" s="36" customFormat="1" ht="60">
      <c r="A18" s="256">
        <v>8</v>
      </c>
      <c r="B18" s="257" t="s">
        <v>941</v>
      </c>
      <c r="C18" s="257" t="s">
        <v>123</v>
      </c>
      <c r="D18" s="258">
        <v>10</v>
      </c>
      <c r="E18" s="208"/>
      <c r="F18" s="208"/>
      <c r="G18" s="212"/>
      <c r="H18" s="52">
        <f t="shared" si="0"/>
        <v>0</v>
      </c>
      <c r="I18" s="336"/>
      <c r="J18" s="336"/>
    </row>
    <row r="19" spans="1:10" s="36" customFormat="1" ht="60">
      <c r="A19" s="256">
        <v>9</v>
      </c>
      <c r="B19" s="257" t="s">
        <v>942</v>
      </c>
      <c r="C19" s="257" t="s">
        <v>123</v>
      </c>
      <c r="D19" s="258">
        <v>15</v>
      </c>
      <c r="E19" s="213"/>
      <c r="F19" s="213"/>
      <c r="G19" s="213"/>
      <c r="H19" s="52">
        <f t="shared" si="0"/>
        <v>0</v>
      </c>
      <c r="I19" s="194"/>
      <c r="J19" s="194"/>
    </row>
    <row r="20" spans="1:10" s="36" customFormat="1" ht="60">
      <c r="A20" s="256">
        <v>10</v>
      </c>
      <c r="B20" s="257" t="s">
        <v>943</v>
      </c>
      <c r="C20" s="257" t="s">
        <v>123</v>
      </c>
      <c r="D20" s="258">
        <v>15</v>
      </c>
      <c r="E20" s="213"/>
      <c r="F20" s="213"/>
      <c r="G20" s="213"/>
      <c r="H20" s="52">
        <f t="shared" si="0"/>
        <v>0</v>
      </c>
      <c r="I20" s="194"/>
      <c r="J20" s="194"/>
    </row>
    <row r="21" spans="1:10" s="36" customFormat="1" ht="60">
      <c r="A21" s="256">
        <v>11</v>
      </c>
      <c r="B21" s="257" t="s">
        <v>944</v>
      </c>
      <c r="C21" s="257" t="s">
        <v>123</v>
      </c>
      <c r="D21" s="258">
        <v>5</v>
      </c>
      <c r="E21" s="187"/>
      <c r="F21" s="186"/>
      <c r="G21" s="186"/>
      <c r="H21" s="52">
        <f t="shared" si="0"/>
        <v>0</v>
      </c>
      <c r="I21" s="194"/>
      <c r="J21" s="194"/>
    </row>
    <row r="22" spans="1:10" s="36" customFormat="1" ht="60">
      <c r="A22" s="256">
        <v>12</v>
      </c>
      <c r="B22" s="257" t="s">
        <v>945</v>
      </c>
      <c r="C22" s="257" t="s">
        <v>123</v>
      </c>
      <c r="D22" s="258">
        <v>5</v>
      </c>
      <c r="E22" s="188"/>
      <c r="F22" s="188"/>
      <c r="G22" s="189"/>
      <c r="H22" s="52">
        <f t="shared" si="0"/>
        <v>0</v>
      </c>
      <c r="I22" s="194"/>
      <c r="J22" s="194"/>
    </row>
    <row r="23" spans="1:8" s="36" customFormat="1" ht="60">
      <c r="A23" s="259">
        <v>13</v>
      </c>
      <c r="B23" s="260" t="s">
        <v>946</v>
      </c>
      <c r="C23" s="260" t="s">
        <v>123</v>
      </c>
      <c r="D23" s="261">
        <v>5</v>
      </c>
      <c r="E23" s="142"/>
      <c r="F23" s="142"/>
      <c r="G23" s="142"/>
      <c r="H23" s="101">
        <f t="shared" si="0"/>
        <v>0</v>
      </c>
    </row>
    <row r="24" spans="1:8" s="36" customFormat="1" ht="15">
      <c r="A24" s="132"/>
      <c r="B24" s="262"/>
      <c r="C24" s="132"/>
      <c r="D24" s="132"/>
      <c r="E24" s="125"/>
      <c r="F24" s="125"/>
      <c r="G24" s="125"/>
      <c r="H24" s="107"/>
    </row>
    <row r="25" spans="1:8" s="36" customFormat="1" ht="84">
      <c r="A25" s="115"/>
      <c r="B25" s="263" t="s">
        <v>985</v>
      </c>
      <c r="C25" s="115"/>
      <c r="D25" s="115"/>
      <c r="H25" s="106"/>
    </row>
    <row r="26" spans="1:8" s="36" customFormat="1" ht="15">
      <c r="A26" s="115"/>
      <c r="B26" s="250"/>
      <c r="C26" s="115"/>
      <c r="D26" s="115"/>
      <c r="H26" s="106"/>
    </row>
    <row r="27" spans="1:8" s="36" customFormat="1" ht="15">
      <c r="A27" s="115"/>
      <c r="B27" s="250"/>
      <c r="C27" s="115"/>
      <c r="D27" s="115"/>
      <c r="H27" s="106"/>
    </row>
    <row r="28" spans="1:8" s="36" customFormat="1" ht="15">
      <c r="A28" s="115"/>
      <c r="B28" s="280" t="s">
        <v>1049</v>
      </c>
      <c r="C28" s="115"/>
      <c r="D28" s="115"/>
      <c r="H28" s="106"/>
    </row>
    <row r="29" spans="1:8" s="36" customFormat="1" ht="15">
      <c r="A29" s="115"/>
      <c r="B29" s="280" t="s">
        <v>1050</v>
      </c>
      <c r="C29" s="115"/>
      <c r="D29" s="115"/>
      <c r="H29" s="106"/>
    </row>
    <row r="30" spans="1:8" s="36" customFormat="1" ht="36">
      <c r="A30" s="115"/>
      <c r="B30" s="280" t="s">
        <v>1051</v>
      </c>
      <c r="C30" s="115"/>
      <c r="D30" s="115"/>
      <c r="H30" s="106"/>
    </row>
    <row r="31" spans="1:8" s="36" customFormat="1" ht="15">
      <c r="A31" s="115"/>
      <c r="B31" s="280" t="s">
        <v>1040</v>
      </c>
      <c r="C31" s="115"/>
      <c r="D31" s="115"/>
      <c r="H31" s="106"/>
    </row>
    <row r="32" spans="1:8" s="36" customFormat="1" ht="15">
      <c r="A32" s="115"/>
      <c r="B32" s="233"/>
      <c r="C32" s="115"/>
      <c r="D32" s="115"/>
      <c r="H32" s="106"/>
    </row>
    <row r="33" spans="1:8" s="36" customFormat="1" ht="15">
      <c r="A33" s="115"/>
      <c r="B33" s="281" t="s">
        <v>1052</v>
      </c>
      <c r="C33" s="115"/>
      <c r="D33" s="115"/>
      <c r="H33" s="106"/>
    </row>
    <row r="34" spans="1:8" s="36" customFormat="1" ht="15">
      <c r="A34" s="115"/>
      <c r="B34" s="281" t="s">
        <v>1053</v>
      </c>
      <c r="C34" s="115"/>
      <c r="D34" s="115"/>
      <c r="H34" s="106"/>
    </row>
    <row r="35" spans="1:8" s="36" customFormat="1" ht="72">
      <c r="A35" s="115"/>
      <c r="B35" s="280" t="s">
        <v>1054</v>
      </c>
      <c r="C35" s="115"/>
      <c r="D35" s="115"/>
      <c r="H35" s="106"/>
    </row>
    <row r="36" spans="1:8" s="36" customFormat="1" ht="15">
      <c r="A36" s="115"/>
      <c r="B36" s="281" t="s">
        <v>1040</v>
      </c>
      <c r="C36" s="115"/>
      <c r="D36" s="115"/>
      <c r="H36" s="106"/>
    </row>
    <row r="37" spans="1:8" s="36" customFormat="1" ht="15">
      <c r="A37" s="115"/>
      <c r="B37" s="252"/>
      <c r="C37" s="115"/>
      <c r="D37" s="115"/>
      <c r="H37" s="106"/>
    </row>
    <row r="38" spans="1:8" s="36" customFormat="1" ht="15">
      <c r="A38" s="115"/>
      <c r="B38" s="281" t="s">
        <v>1055</v>
      </c>
      <c r="C38" s="115"/>
      <c r="D38" s="115"/>
      <c r="H38" s="106"/>
    </row>
    <row r="39" spans="1:8" s="36" customFormat="1" ht="15">
      <c r="A39" s="115"/>
      <c r="B39" s="281" t="s">
        <v>1053</v>
      </c>
      <c r="C39" s="115"/>
      <c r="D39" s="115"/>
      <c r="H39" s="106"/>
    </row>
    <row r="40" spans="1:8" s="36" customFormat="1" ht="15">
      <c r="A40" s="115"/>
      <c r="B40" s="280" t="s">
        <v>1056</v>
      </c>
      <c r="C40" s="115"/>
      <c r="D40" s="115"/>
      <c r="H40" s="106"/>
    </row>
    <row r="41" spans="1:8" s="36" customFormat="1" ht="15">
      <c r="A41" s="115"/>
      <c r="B41" s="281" t="s">
        <v>1040</v>
      </c>
      <c r="C41" s="115"/>
      <c r="D41" s="115"/>
      <c r="H41" s="106"/>
    </row>
    <row r="42" spans="1:8" s="36" customFormat="1" ht="15">
      <c r="A42" s="115"/>
      <c r="B42" s="233"/>
      <c r="C42" s="115"/>
      <c r="D42" s="115"/>
      <c r="H42" s="106"/>
    </row>
    <row r="43" spans="1:8" s="36" customFormat="1" ht="15">
      <c r="A43" s="115"/>
      <c r="B43" s="252"/>
      <c r="C43" s="115"/>
      <c r="D43" s="115"/>
      <c r="H43" s="106"/>
    </row>
    <row r="44" spans="1:8" s="36" customFormat="1" ht="15">
      <c r="A44" s="115"/>
      <c r="B44" s="233"/>
      <c r="C44" s="115"/>
      <c r="D44" s="115"/>
      <c r="H44" s="106"/>
    </row>
    <row r="45" spans="1:8" s="36" customFormat="1" ht="15">
      <c r="A45" s="115"/>
      <c r="B45" s="233"/>
      <c r="C45" s="115"/>
      <c r="D45" s="115"/>
      <c r="H45" s="106"/>
    </row>
    <row r="46" spans="1:8" s="36" customFormat="1" ht="15">
      <c r="A46" s="93"/>
      <c r="B46" s="148"/>
      <c r="C46" s="93"/>
      <c r="D46" s="93"/>
      <c r="H46" s="106"/>
    </row>
    <row r="47" spans="1:8" s="36" customFormat="1" ht="15">
      <c r="A47" s="217"/>
      <c r="B47" s="169"/>
      <c r="C47" s="217"/>
      <c r="D47" s="217"/>
      <c r="H47" s="106"/>
    </row>
    <row r="48" spans="1:8" s="36" customFormat="1" ht="15">
      <c r="A48" s="217"/>
      <c r="B48" s="169"/>
      <c r="C48" s="217"/>
      <c r="D48" s="217"/>
      <c r="H48" s="106"/>
    </row>
    <row r="49" spans="1:8" s="36" customFormat="1" ht="15">
      <c r="A49" s="217"/>
      <c r="B49" s="169"/>
      <c r="C49" s="217"/>
      <c r="D49" s="217"/>
      <c r="H49" s="106"/>
    </row>
    <row r="50" spans="1:8" s="36" customFormat="1" ht="15">
      <c r="A50" s="217"/>
      <c r="B50" s="169"/>
      <c r="C50" s="217"/>
      <c r="D50" s="217"/>
      <c r="H50" s="106"/>
    </row>
    <row r="51" spans="1:8" s="36" customFormat="1" ht="15">
      <c r="A51" s="217"/>
      <c r="B51" s="169"/>
      <c r="C51" s="217"/>
      <c r="D51" s="217"/>
      <c r="H51" s="106"/>
    </row>
    <row r="52" spans="1:8" s="36" customFormat="1" ht="15">
      <c r="A52" s="217"/>
      <c r="B52" s="169"/>
      <c r="C52" s="217"/>
      <c r="D52" s="217"/>
      <c r="H52" s="106"/>
    </row>
    <row r="53" spans="1:8" s="36" customFormat="1" ht="15">
      <c r="A53" s="217"/>
      <c r="B53" s="169"/>
      <c r="C53" s="217"/>
      <c r="D53" s="217"/>
      <c r="H53" s="106"/>
    </row>
    <row r="54" spans="1:8" s="36" customFormat="1" ht="15">
      <c r="A54" s="217"/>
      <c r="B54" s="169"/>
      <c r="C54" s="217"/>
      <c r="D54" s="217"/>
      <c r="H54" s="106"/>
    </row>
    <row r="55" spans="1:4" s="36" customFormat="1" ht="15">
      <c r="A55" s="217"/>
      <c r="B55" s="169"/>
      <c r="C55" s="217"/>
      <c r="D55" s="217"/>
    </row>
    <row r="56" spans="1:4" s="36" customFormat="1" ht="15">
      <c r="A56" s="217"/>
      <c r="B56" s="169"/>
      <c r="C56" s="217"/>
      <c r="D56" s="217"/>
    </row>
    <row r="57" spans="3:4" s="36" customFormat="1" ht="15">
      <c r="C57" s="37"/>
      <c r="D57" s="33"/>
    </row>
    <row r="58" spans="3:4" s="36" customFormat="1" ht="15">
      <c r="C58" s="37"/>
      <c r="D58" s="33"/>
    </row>
    <row r="59" spans="3:4" s="36" customFormat="1" ht="15">
      <c r="C59" s="37"/>
      <c r="D59" s="33"/>
    </row>
    <row r="60" spans="3:4" s="36" customFormat="1" ht="15">
      <c r="C60" s="37"/>
      <c r="D60" s="33"/>
    </row>
    <row r="61" spans="3:4" s="36" customFormat="1" ht="15">
      <c r="C61" s="37"/>
      <c r="D61" s="33"/>
    </row>
    <row r="62" spans="3:4" s="36" customFormat="1" ht="15">
      <c r="C62" s="37"/>
      <c r="D62" s="33"/>
    </row>
    <row r="63" spans="3:4" s="36" customFormat="1" ht="15">
      <c r="C63" s="37"/>
      <c r="D63" s="33"/>
    </row>
    <row r="64" spans="3:4" s="36" customFormat="1" ht="15">
      <c r="C64" s="37"/>
      <c r="D64" s="33"/>
    </row>
  </sheetData>
  <sheetProtection/>
  <mergeCells count="3">
    <mergeCell ref="E2:F2"/>
    <mergeCell ref="I13:I18"/>
    <mergeCell ref="J13:J18"/>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33.xml><?xml version="1.0" encoding="utf-8"?>
<worksheet xmlns="http://schemas.openxmlformats.org/spreadsheetml/2006/main" xmlns:r="http://schemas.openxmlformats.org/officeDocument/2006/relationships">
  <sheetPr>
    <tabColor theme="0" tint="-0.3499799966812134"/>
    <pageSetUpPr fitToPage="1"/>
  </sheetPr>
  <dimension ref="A1:J50"/>
  <sheetViews>
    <sheetView showGridLines="0" zoomScale="120" zoomScaleNormal="120" zoomScaleSheetLayoutView="100" zoomScalePageLayoutView="85" workbookViewId="0" topLeftCell="A2">
      <selection activeCell="H26" sqref="H26"/>
    </sheetView>
  </sheetViews>
  <sheetFormatPr defaultColWidth="9.00390625" defaultRowHeight="12.75"/>
  <cols>
    <col min="1" max="1" width="5.25390625" style="26" customWidth="1"/>
    <col min="2" max="2" width="97.25390625" style="26" customWidth="1"/>
    <col min="3" max="3" width="8.25390625" style="30" customWidth="1"/>
    <col min="4" max="4" width="12.25390625" style="28" customWidth="1"/>
    <col min="5" max="5" width="22.375" style="26" customWidth="1"/>
    <col min="6" max="6" width="21.00390625" style="26" customWidth="1"/>
    <col min="7" max="7" width="14.75390625" style="26" customWidth="1"/>
    <col min="8" max="8" width="18.25390625" style="26" customWidth="1"/>
    <col min="9" max="10" width="14.25390625" style="26" customWidth="1"/>
    <col min="11" max="16384" width="9.125" style="26" customWidth="1"/>
  </cols>
  <sheetData>
    <row r="1" spans="2:10" ht="15">
      <c r="B1" s="27" t="str">
        <f>'Informacje ogólne'!C4</f>
        <v>DZP-EK-271-196/2017</v>
      </c>
      <c r="C1" s="26"/>
      <c r="H1" s="29" t="s">
        <v>52</v>
      </c>
      <c r="I1" s="29"/>
      <c r="J1" s="29"/>
    </row>
    <row r="2" spans="5:8" ht="15">
      <c r="E2" s="312"/>
      <c r="F2" s="312"/>
      <c r="H2" s="29" t="s">
        <v>70</v>
      </c>
    </row>
    <row r="4" spans="2:8" ht="15">
      <c r="B4" s="31" t="s">
        <v>12</v>
      </c>
      <c r="C4" s="32">
        <v>32</v>
      </c>
      <c r="D4" s="33"/>
      <c r="E4" s="34" t="s">
        <v>15</v>
      </c>
      <c r="F4" s="35"/>
      <c r="G4" s="36"/>
      <c r="H4" s="36"/>
    </row>
    <row r="5" spans="2:8" ht="15">
      <c r="B5" s="31"/>
      <c r="C5" s="37"/>
      <c r="D5" s="33"/>
      <c r="E5" s="34"/>
      <c r="F5" s="35"/>
      <c r="G5" s="36"/>
      <c r="H5" s="36"/>
    </row>
    <row r="6" spans="1:8" ht="15">
      <c r="A6" s="31"/>
      <c r="C6" s="37"/>
      <c r="D6" s="33"/>
      <c r="E6" s="36"/>
      <c r="F6" s="36"/>
      <c r="G6" s="36"/>
      <c r="H6" s="36"/>
    </row>
    <row r="7" spans="1:8" ht="15">
      <c r="A7" s="38"/>
      <c r="B7" s="38"/>
      <c r="C7" s="39"/>
      <c r="D7" s="40"/>
      <c r="E7" s="41" t="s">
        <v>0</v>
      </c>
      <c r="F7" s="42">
        <f>SUM(H11:H13)</f>
        <v>0</v>
      </c>
      <c r="G7" s="43"/>
      <c r="H7" s="43"/>
    </row>
    <row r="8" spans="1:8" ht="12.75" customHeight="1">
      <c r="A8" s="43"/>
      <c r="B8" s="38"/>
      <c r="C8" s="44"/>
      <c r="D8" s="45"/>
      <c r="E8" s="43"/>
      <c r="F8" s="43"/>
      <c r="G8" s="43"/>
      <c r="H8" s="43"/>
    </row>
    <row r="9" spans="1:8" s="49" customFormat="1" ht="42.75" customHeight="1">
      <c r="A9" s="46" t="s">
        <v>32</v>
      </c>
      <c r="B9" s="46" t="s">
        <v>47</v>
      </c>
      <c r="C9" s="47" t="s">
        <v>34</v>
      </c>
      <c r="D9" s="48"/>
      <c r="E9" s="46" t="s">
        <v>48</v>
      </c>
      <c r="F9" s="46" t="s">
        <v>49</v>
      </c>
      <c r="G9" s="46" t="s">
        <v>50</v>
      </c>
      <c r="H9" s="46" t="s">
        <v>13</v>
      </c>
    </row>
    <row r="10" spans="1:8" ht="15">
      <c r="A10" s="253"/>
      <c r="B10" s="254" t="s">
        <v>933</v>
      </c>
      <c r="C10" s="254"/>
      <c r="D10" s="255"/>
      <c r="E10" s="65"/>
      <c r="F10" s="65"/>
      <c r="G10" s="65"/>
      <c r="H10" s="52"/>
    </row>
    <row r="11" spans="1:8" s="36" customFormat="1" ht="15">
      <c r="A11" s="159" t="s">
        <v>1</v>
      </c>
      <c r="B11" s="81" t="s">
        <v>947</v>
      </c>
      <c r="C11" s="264">
        <v>300</v>
      </c>
      <c r="D11" s="265" t="s">
        <v>948</v>
      </c>
      <c r="E11" s="65"/>
      <c r="F11" s="65"/>
      <c r="G11" s="65"/>
      <c r="H11" s="52">
        <f>ROUND(C11,2)*ROUND(G11,2)</f>
        <v>0</v>
      </c>
    </row>
    <row r="12" spans="1:8" s="36" customFormat="1" ht="15">
      <c r="A12" s="159" t="s">
        <v>2</v>
      </c>
      <c r="B12" s="81" t="s">
        <v>949</v>
      </c>
      <c r="C12" s="264">
        <v>300</v>
      </c>
      <c r="D12" s="265" t="s">
        <v>948</v>
      </c>
      <c r="E12" s="65"/>
      <c r="F12" s="65"/>
      <c r="G12" s="65"/>
      <c r="H12" s="52">
        <f>ROUND(C12,2)*ROUND(G12,2)</f>
        <v>0</v>
      </c>
    </row>
    <row r="13" spans="1:8" s="36" customFormat="1" ht="15">
      <c r="A13" s="159" t="s">
        <v>3</v>
      </c>
      <c r="B13" s="81" t="s">
        <v>950</v>
      </c>
      <c r="C13" s="264">
        <v>400</v>
      </c>
      <c r="D13" s="265" t="s">
        <v>948</v>
      </c>
      <c r="E13" s="65"/>
      <c r="F13" s="65"/>
      <c r="G13" s="65"/>
      <c r="H13" s="52">
        <f>ROUND(C13,2)*ROUND(G13,2)</f>
        <v>0</v>
      </c>
    </row>
    <row r="14" spans="1:8" s="36" customFormat="1" ht="15">
      <c r="A14" s="161"/>
      <c r="B14" s="112"/>
      <c r="C14" s="266"/>
      <c r="D14" s="267"/>
      <c r="H14" s="106"/>
    </row>
    <row r="15" spans="1:8" s="36" customFormat="1" ht="24">
      <c r="A15" s="268"/>
      <c r="B15" s="263" t="s">
        <v>951</v>
      </c>
      <c r="C15" s="268"/>
      <c r="D15" s="268"/>
      <c r="H15" s="106"/>
    </row>
    <row r="16" spans="1:8" s="36" customFormat="1" ht="15">
      <c r="A16" s="115"/>
      <c r="B16" s="233"/>
      <c r="C16" s="115"/>
      <c r="D16" s="115"/>
      <c r="H16" s="106"/>
    </row>
    <row r="17" spans="1:8" s="36" customFormat="1" ht="15">
      <c r="A17" s="115"/>
      <c r="B17" s="280" t="s">
        <v>1046</v>
      </c>
      <c r="C17" s="115"/>
      <c r="D17" s="115"/>
      <c r="H17" s="106"/>
    </row>
    <row r="18" spans="1:8" s="36" customFormat="1" ht="15">
      <c r="A18" s="115"/>
      <c r="B18" s="280" t="s">
        <v>1047</v>
      </c>
      <c r="C18" s="115"/>
      <c r="D18" s="115"/>
      <c r="H18" s="106"/>
    </row>
    <row r="19" spans="1:8" s="36" customFormat="1" ht="24">
      <c r="A19" s="115"/>
      <c r="B19" s="281" t="s">
        <v>1048</v>
      </c>
      <c r="C19" s="115"/>
      <c r="D19" s="115"/>
      <c r="H19" s="106"/>
    </row>
    <row r="20" spans="1:8" s="36" customFormat="1" ht="15">
      <c r="A20" s="115"/>
      <c r="B20" s="281" t="s">
        <v>1040</v>
      </c>
      <c r="C20" s="115"/>
      <c r="D20" s="115"/>
      <c r="H20" s="106"/>
    </row>
    <row r="21" spans="1:8" s="36" customFormat="1" ht="15">
      <c r="A21" s="115"/>
      <c r="B21" s="233"/>
      <c r="C21" s="115"/>
      <c r="D21" s="115"/>
      <c r="H21" s="106"/>
    </row>
    <row r="22" spans="1:8" s="36" customFormat="1" ht="15">
      <c r="A22" s="115"/>
      <c r="B22" s="252"/>
      <c r="C22" s="115"/>
      <c r="D22" s="115"/>
      <c r="H22" s="106"/>
    </row>
    <row r="23" spans="1:8" s="36" customFormat="1" ht="15">
      <c r="A23" s="115"/>
      <c r="B23" s="252"/>
      <c r="C23" s="115"/>
      <c r="D23" s="115"/>
      <c r="H23" s="106"/>
    </row>
    <row r="24" spans="1:8" s="36" customFormat="1" ht="15">
      <c r="A24" s="115"/>
      <c r="B24" s="252"/>
      <c r="C24" s="115"/>
      <c r="D24" s="115"/>
      <c r="H24" s="106"/>
    </row>
    <row r="25" spans="1:8" s="36" customFormat="1" ht="15">
      <c r="A25" s="115"/>
      <c r="B25" s="252"/>
      <c r="C25" s="115"/>
      <c r="D25" s="115"/>
      <c r="H25" s="106"/>
    </row>
    <row r="26" spans="1:8" s="36" customFormat="1" ht="15">
      <c r="A26" s="115"/>
      <c r="B26" s="233"/>
      <c r="C26" s="115"/>
      <c r="D26" s="115"/>
      <c r="H26" s="106"/>
    </row>
    <row r="27" spans="1:8" s="36" customFormat="1" ht="15">
      <c r="A27" s="115"/>
      <c r="B27" s="252"/>
      <c r="C27" s="115"/>
      <c r="D27" s="115"/>
      <c r="H27" s="106"/>
    </row>
    <row r="28" spans="1:8" s="36" customFormat="1" ht="15">
      <c r="A28" s="115"/>
      <c r="B28" s="233"/>
      <c r="C28" s="115"/>
      <c r="D28" s="115"/>
      <c r="H28" s="106"/>
    </row>
    <row r="29" spans="1:8" s="36" customFormat="1" ht="15">
      <c r="A29" s="115"/>
      <c r="B29" s="252"/>
      <c r="C29" s="115"/>
      <c r="D29" s="115"/>
      <c r="H29" s="106"/>
    </row>
    <row r="30" spans="1:8" s="36" customFormat="1" ht="15">
      <c r="A30" s="115"/>
      <c r="B30" s="233"/>
      <c r="C30" s="115"/>
      <c r="D30" s="115"/>
      <c r="H30" s="106"/>
    </row>
    <row r="31" spans="1:8" s="36" customFormat="1" ht="15">
      <c r="A31" s="115"/>
      <c r="B31" s="233"/>
      <c r="C31" s="115"/>
      <c r="D31" s="115"/>
      <c r="H31" s="106"/>
    </row>
    <row r="32" spans="1:8" s="36" customFormat="1" ht="15">
      <c r="A32" s="93"/>
      <c r="B32" s="148"/>
      <c r="C32" s="93"/>
      <c r="D32" s="93"/>
      <c r="H32" s="106"/>
    </row>
    <row r="33" spans="1:8" s="36" customFormat="1" ht="15">
      <c r="A33" s="217"/>
      <c r="B33" s="169"/>
      <c r="C33" s="217"/>
      <c r="D33" s="217"/>
      <c r="H33" s="106"/>
    </row>
    <row r="34" spans="1:8" s="36" customFormat="1" ht="15">
      <c r="A34" s="217"/>
      <c r="B34" s="169"/>
      <c r="C34" s="217"/>
      <c r="D34" s="217"/>
      <c r="H34" s="106"/>
    </row>
    <row r="35" spans="1:8" s="36" customFormat="1" ht="15">
      <c r="A35" s="217"/>
      <c r="B35" s="169"/>
      <c r="C35" s="217"/>
      <c r="D35" s="217"/>
      <c r="H35" s="106"/>
    </row>
    <row r="36" spans="1:8" s="36" customFormat="1" ht="15">
      <c r="A36" s="217"/>
      <c r="B36" s="169"/>
      <c r="C36" s="217"/>
      <c r="D36" s="217"/>
      <c r="H36" s="106"/>
    </row>
    <row r="37" spans="1:8" s="36" customFormat="1" ht="15">
      <c r="A37" s="217"/>
      <c r="B37" s="169"/>
      <c r="C37" s="217"/>
      <c r="D37" s="217"/>
      <c r="H37" s="106"/>
    </row>
    <row r="38" spans="1:8" s="36" customFormat="1" ht="15">
      <c r="A38" s="217"/>
      <c r="B38" s="169"/>
      <c r="C38" s="217"/>
      <c r="D38" s="217"/>
      <c r="H38" s="106"/>
    </row>
    <row r="39" spans="1:8" s="36" customFormat="1" ht="15">
      <c r="A39" s="217"/>
      <c r="B39" s="169"/>
      <c r="C39" s="217"/>
      <c r="D39" s="217"/>
      <c r="H39" s="106"/>
    </row>
    <row r="40" spans="1:8" s="36" customFormat="1" ht="15">
      <c r="A40" s="217"/>
      <c r="B40" s="169"/>
      <c r="C40" s="217"/>
      <c r="D40" s="217"/>
      <c r="H40" s="106"/>
    </row>
    <row r="41" spans="1:4" s="36" customFormat="1" ht="15">
      <c r="A41" s="217"/>
      <c r="B41" s="169"/>
      <c r="C41" s="217"/>
      <c r="D41" s="217"/>
    </row>
    <row r="42" spans="1:4" s="36" customFormat="1" ht="15">
      <c r="A42" s="217"/>
      <c r="B42" s="169"/>
      <c r="C42" s="217"/>
      <c r="D42" s="217"/>
    </row>
    <row r="43" spans="3:4" s="36" customFormat="1" ht="15">
      <c r="C43" s="37"/>
      <c r="D43" s="33"/>
    </row>
    <row r="44" spans="3:4" s="36" customFormat="1" ht="15">
      <c r="C44" s="37"/>
      <c r="D44" s="33"/>
    </row>
    <row r="45" spans="3:4" s="36" customFormat="1" ht="15">
      <c r="C45" s="37"/>
      <c r="D45" s="33"/>
    </row>
    <row r="46" spans="3:4" s="36" customFormat="1" ht="15">
      <c r="C46" s="37"/>
      <c r="D46" s="33"/>
    </row>
    <row r="47" spans="3:4" s="36" customFormat="1" ht="15">
      <c r="C47" s="37"/>
      <c r="D47" s="33"/>
    </row>
    <row r="48" spans="3:4" s="36" customFormat="1" ht="15">
      <c r="C48" s="37"/>
      <c r="D48" s="33"/>
    </row>
    <row r="49" spans="3:4" s="36" customFormat="1" ht="15">
      <c r="C49" s="37"/>
      <c r="D49" s="33"/>
    </row>
    <row r="50" spans="3:4" s="36" customFormat="1" ht="15">
      <c r="C50" s="37"/>
      <c r="D50" s="33"/>
    </row>
  </sheetData>
  <sheetProtection/>
  <mergeCells count="1">
    <mergeCell ref="E2:F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34.xml><?xml version="1.0" encoding="utf-8"?>
<worksheet xmlns="http://schemas.openxmlformats.org/spreadsheetml/2006/main" xmlns:r="http://schemas.openxmlformats.org/officeDocument/2006/relationships">
  <sheetPr>
    <tabColor theme="0" tint="-0.3499799966812134"/>
    <pageSetUpPr fitToPage="1"/>
  </sheetPr>
  <dimension ref="A1:J45"/>
  <sheetViews>
    <sheetView showGridLines="0" zoomScale="120" zoomScaleNormal="120" zoomScaleSheetLayoutView="100" zoomScalePageLayoutView="85" workbookViewId="0" topLeftCell="A5">
      <selection activeCell="F8" sqref="F8"/>
    </sheetView>
  </sheetViews>
  <sheetFormatPr defaultColWidth="9.00390625" defaultRowHeight="12.75"/>
  <cols>
    <col min="1" max="1" width="5.25390625" style="26" customWidth="1"/>
    <col min="2" max="2" width="97.25390625" style="26" customWidth="1"/>
    <col min="3" max="3" width="8.25390625" style="30" customWidth="1"/>
    <col min="4" max="4" width="12.25390625" style="28" customWidth="1"/>
    <col min="5" max="5" width="22.375" style="26" customWidth="1"/>
    <col min="6" max="6" width="21.00390625" style="26" customWidth="1"/>
    <col min="7" max="7" width="14.75390625" style="26" customWidth="1"/>
    <col min="8" max="8" width="18.25390625" style="26" customWidth="1"/>
    <col min="9" max="10" width="14.25390625" style="26" customWidth="1"/>
    <col min="11" max="16384" width="9.125" style="26" customWidth="1"/>
  </cols>
  <sheetData>
    <row r="1" spans="2:10" ht="15">
      <c r="B1" s="27" t="str">
        <f>'Informacje ogólne'!C4</f>
        <v>DZP-EK-271-196/2017</v>
      </c>
      <c r="C1" s="26"/>
      <c r="H1" s="29" t="s">
        <v>52</v>
      </c>
      <c r="I1" s="29"/>
      <c r="J1" s="29"/>
    </row>
    <row r="2" spans="5:8" ht="15">
      <c r="E2" s="312"/>
      <c r="F2" s="312"/>
      <c r="H2" s="29" t="s">
        <v>70</v>
      </c>
    </row>
    <row r="4" spans="2:8" ht="15">
      <c r="B4" s="31" t="s">
        <v>12</v>
      </c>
      <c r="C4" s="32">
        <v>33</v>
      </c>
      <c r="D4" s="33"/>
      <c r="E4" s="34" t="s">
        <v>15</v>
      </c>
      <c r="F4" s="35"/>
      <c r="G4" s="36"/>
      <c r="H4" s="36"/>
    </row>
    <row r="5" spans="2:8" ht="15">
      <c r="B5" s="31"/>
      <c r="C5" s="37"/>
      <c r="D5" s="33"/>
      <c r="E5" s="34"/>
      <c r="F5" s="35"/>
      <c r="G5" s="36"/>
      <c r="H5" s="36"/>
    </row>
    <row r="6" spans="1:8" ht="15">
      <c r="A6" s="31"/>
      <c r="C6" s="37"/>
      <c r="D6" s="33"/>
      <c r="E6" s="36"/>
      <c r="F6" s="36"/>
      <c r="G6" s="36"/>
      <c r="H6" s="36"/>
    </row>
    <row r="7" spans="1:8" ht="15">
      <c r="A7" s="38"/>
      <c r="B7" s="38"/>
      <c r="C7" s="39"/>
      <c r="D7" s="40"/>
      <c r="E7" s="41" t="s">
        <v>0</v>
      </c>
      <c r="F7" s="42">
        <f>SUM(H10)</f>
        <v>0</v>
      </c>
      <c r="G7" s="43"/>
      <c r="H7" s="43"/>
    </row>
    <row r="8" spans="1:8" ht="12.75" customHeight="1">
      <c r="A8" s="43"/>
      <c r="B8" s="38"/>
      <c r="C8" s="44"/>
      <c r="D8" s="45"/>
      <c r="E8" s="43"/>
      <c r="F8" s="43"/>
      <c r="G8" s="43"/>
      <c r="H8" s="43"/>
    </row>
    <row r="9" spans="1:8" s="49" customFormat="1" ht="42.75" customHeight="1">
      <c r="A9" s="46" t="s">
        <v>32</v>
      </c>
      <c r="B9" s="46" t="s">
        <v>47</v>
      </c>
      <c r="C9" s="47" t="s">
        <v>34</v>
      </c>
      <c r="D9" s="48"/>
      <c r="E9" s="46" t="s">
        <v>48</v>
      </c>
      <c r="F9" s="46" t="s">
        <v>49</v>
      </c>
      <c r="G9" s="46" t="s">
        <v>50</v>
      </c>
      <c r="H9" s="46" t="s">
        <v>13</v>
      </c>
    </row>
    <row r="10" spans="1:8" ht="40.5" customHeight="1">
      <c r="A10" s="159" t="s">
        <v>1</v>
      </c>
      <c r="B10" s="269" t="s">
        <v>952</v>
      </c>
      <c r="C10" s="270">
        <v>30</v>
      </c>
      <c r="D10" s="265" t="s">
        <v>948</v>
      </c>
      <c r="E10" s="65"/>
      <c r="F10" s="65"/>
      <c r="G10" s="65"/>
      <c r="H10" s="52">
        <f>ROUND(C10,2)*ROUND(G10,2)</f>
        <v>0</v>
      </c>
    </row>
    <row r="11" spans="1:8" s="36" customFormat="1" ht="15">
      <c r="A11" s="161"/>
      <c r="B11" s="271"/>
      <c r="C11" s="272"/>
      <c r="D11" s="267"/>
      <c r="H11" s="106"/>
    </row>
    <row r="12" spans="1:8" s="36" customFormat="1" ht="24">
      <c r="A12" s="268"/>
      <c r="B12" s="263" t="s">
        <v>951</v>
      </c>
      <c r="C12" s="268"/>
      <c r="D12" s="268"/>
      <c r="H12" s="106"/>
    </row>
    <row r="13" spans="1:8" s="36" customFormat="1" ht="15">
      <c r="A13" s="115"/>
      <c r="B13" s="233"/>
      <c r="C13" s="115"/>
      <c r="D13" s="115"/>
      <c r="H13" s="106"/>
    </row>
    <row r="14" spans="1:8" s="36" customFormat="1" ht="15">
      <c r="A14" s="115"/>
      <c r="B14" s="252"/>
      <c r="C14" s="115"/>
      <c r="D14" s="115"/>
      <c r="H14" s="106"/>
    </row>
    <row r="15" spans="1:8" s="36" customFormat="1" ht="15">
      <c r="A15" s="115"/>
      <c r="B15" s="252"/>
      <c r="C15" s="115"/>
      <c r="D15" s="115"/>
      <c r="H15" s="106"/>
    </row>
    <row r="16" spans="1:8" s="36" customFormat="1" ht="15">
      <c r="A16" s="115"/>
      <c r="B16" s="233"/>
      <c r="C16" s="115"/>
      <c r="D16" s="115"/>
      <c r="H16" s="106"/>
    </row>
    <row r="17" spans="1:8" s="36" customFormat="1" ht="15">
      <c r="A17" s="115"/>
      <c r="B17" s="252"/>
      <c r="C17" s="115"/>
      <c r="D17" s="115"/>
      <c r="H17" s="106"/>
    </row>
    <row r="18" spans="1:8" s="36" customFormat="1" ht="15">
      <c r="A18" s="115"/>
      <c r="B18" s="252"/>
      <c r="C18" s="115"/>
      <c r="D18" s="115"/>
      <c r="H18" s="106"/>
    </row>
    <row r="19" spans="1:8" s="36" customFormat="1" ht="15">
      <c r="A19" s="115"/>
      <c r="B19" s="252"/>
      <c r="C19" s="115"/>
      <c r="D19" s="115"/>
      <c r="H19" s="106"/>
    </row>
    <row r="20" spans="1:8" s="36" customFormat="1" ht="15">
      <c r="A20" s="115"/>
      <c r="B20" s="252"/>
      <c r="C20" s="115"/>
      <c r="D20" s="115"/>
      <c r="H20" s="106"/>
    </row>
    <row r="21" spans="1:8" s="36" customFormat="1" ht="15">
      <c r="A21" s="115"/>
      <c r="B21" s="233"/>
      <c r="C21" s="115"/>
      <c r="D21" s="115"/>
      <c r="H21" s="106"/>
    </row>
    <row r="22" spans="1:8" s="36" customFormat="1" ht="15">
      <c r="A22" s="115"/>
      <c r="B22" s="252"/>
      <c r="C22" s="115"/>
      <c r="D22" s="115"/>
      <c r="H22" s="106"/>
    </row>
    <row r="23" spans="1:8" s="36" customFormat="1" ht="15">
      <c r="A23" s="115"/>
      <c r="B23" s="233"/>
      <c r="C23" s="115"/>
      <c r="D23" s="115"/>
      <c r="H23" s="106"/>
    </row>
    <row r="24" spans="1:8" s="36" customFormat="1" ht="15">
      <c r="A24" s="115"/>
      <c r="B24" s="252"/>
      <c r="C24" s="115"/>
      <c r="D24" s="115"/>
      <c r="H24" s="106"/>
    </row>
    <row r="25" spans="1:8" s="36" customFormat="1" ht="15">
      <c r="A25" s="115"/>
      <c r="B25" s="233"/>
      <c r="C25" s="115"/>
      <c r="D25" s="115"/>
      <c r="H25" s="106"/>
    </row>
    <row r="26" spans="1:8" s="36" customFormat="1" ht="15">
      <c r="A26" s="115"/>
      <c r="B26" s="233"/>
      <c r="C26" s="115"/>
      <c r="D26" s="115"/>
      <c r="H26" s="106"/>
    </row>
    <row r="27" spans="1:8" s="36" customFormat="1" ht="15">
      <c r="A27" s="93"/>
      <c r="B27" s="148"/>
      <c r="C27" s="93"/>
      <c r="D27" s="93"/>
      <c r="H27" s="106"/>
    </row>
    <row r="28" spans="1:8" s="36" customFormat="1" ht="15">
      <c r="A28" s="217"/>
      <c r="B28" s="169"/>
      <c r="C28" s="217"/>
      <c r="D28" s="217"/>
      <c r="H28" s="106"/>
    </row>
    <row r="29" spans="1:8" s="36" customFormat="1" ht="15">
      <c r="A29" s="217"/>
      <c r="B29" s="169"/>
      <c r="C29" s="217"/>
      <c r="D29" s="217"/>
      <c r="H29" s="106"/>
    </row>
    <row r="30" spans="1:8" s="36" customFormat="1" ht="15">
      <c r="A30" s="217"/>
      <c r="B30" s="169"/>
      <c r="C30" s="217"/>
      <c r="D30" s="217"/>
      <c r="H30" s="106"/>
    </row>
    <row r="31" spans="1:8" s="36" customFormat="1" ht="15">
      <c r="A31" s="217"/>
      <c r="B31" s="169"/>
      <c r="C31" s="217"/>
      <c r="D31" s="217"/>
      <c r="H31" s="106"/>
    </row>
    <row r="32" spans="1:8" s="36" customFormat="1" ht="15">
      <c r="A32" s="217"/>
      <c r="B32" s="169"/>
      <c r="C32" s="217"/>
      <c r="D32" s="217"/>
      <c r="H32" s="106"/>
    </row>
    <row r="33" spans="1:8" s="36" customFormat="1" ht="15">
      <c r="A33" s="217"/>
      <c r="B33" s="169"/>
      <c r="C33" s="217"/>
      <c r="D33" s="217"/>
      <c r="H33" s="106"/>
    </row>
    <row r="34" spans="1:8" s="36" customFormat="1" ht="15">
      <c r="A34" s="217"/>
      <c r="B34" s="169"/>
      <c r="C34" s="217"/>
      <c r="D34" s="217"/>
      <c r="H34" s="106"/>
    </row>
    <row r="35" spans="1:8" s="36" customFormat="1" ht="15">
      <c r="A35" s="217"/>
      <c r="B35" s="169"/>
      <c r="C35" s="217"/>
      <c r="D35" s="217"/>
      <c r="H35" s="106"/>
    </row>
    <row r="36" spans="1:4" s="36" customFormat="1" ht="15">
      <c r="A36" s="217"/>
      <c r="B36" s="169"/>
      <c r="C36" s="217"/>
      <c r="D36" s="217"/>
    </row>
    <row r="37" spans="1:4" s="36" customFormat="1" ht="15">
      <c r="A37" s="217"/>
      <c r="B37" s="169"/>
      <c r="C37" s="217"/>
      <c r="D37" s="217"/>
    </row>
    <row r="38" spans="3:4" s="36" customFormat="1" ht="15">
      <c r="C38" s="37"/>
      <c r="D38" s="33"/>
    </row>
    <row r="39" spans="3:4" s="36" customFormat="1" ht="15">
      <c r="C39" s="37"/>
      <c r="D39" s="33"/>
    </row>
    <row r="40" spans="3:4" s="36" customFormat="1" ht="15">
      <c r="C40" s="37"/>
      <c r="D40" s="33"/>
    </row>
    <row r="41" spans="3:4" s="36" customFormat="1" ht="15">
      <c r="C41" s="37"/>
      <c r="D41" s="33"/>
    </row>
    <row r="42" spans="3:4" s="36" customFormat="1" ht="15">
      <c r="C42" s="37"/>
      <c r="D42" s="33"/>
    </row>
    <row r="43" spans="3:4" s="36" customFormat="1" ht="15">
      <c r="C43" s="37"/>
      <c r="D43" s="33"/>
    </row>
    <row r="44" spans="3:4" s="36" customFormat="1" ht="15">
      <c r="C44" s="37"/>
      <c r="D44" s="33"/>
    </row>
    <row r="45" spans="3:4" s="36" customFormat="1" ht="15">
      <c r="C45" s="37"/>
      <c r="D45" s="33"/>
    </row>
  </sheetData>
  <sheetProtection/>
  <mergeCells count="1">
    <mergeCell ref="E2:F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35.xml><?xml version="1.0" encoding="utf-8"?>
<worksheet xmlns="http://schemas.openxmlformats.org/spreadsheetml/2006/main" xmlns:r="http://schemas.openxmlformats.org/officeDocument/2006/relationships">
  <sheetPr>
    <tabColor theme="0" tint="-0.3499799966812134"/>
    <pageSetUpPr fitToPage="1"/>
  </sheetPr>
  <dimension ref="A1:J45"/>
  <sheetViews>
    <sheetView showGridLines="0" zoomScale="120" zoomScaleNormal="120" zoomScaleSheetLayoutView="100" zoomScalePageLayoutView="85" workbookViewId="0" topLeftCell="A1">
      <selection activeCell="B12" sqref="B12"/>
    </sheetView>
  </sheetViews>
  <sheetFormatPr defaultColWidth="9.00390625" defaultRowHeight="12.75"/>
  <cols>
    <col min="1" max="1" width="5.25390625" style="26" customWidth="1"/>
    <col min="2" max="2" width="97.25390625" style="26" customWidth="1"/>
    <col min="3" max="3" width="8.25390625" style="30" customWidth="1"/>
    <col min="4" max="4" width="12.25390625" style="28" customWidth="1"/>
    <col min="5" max="5" width="22.375" style="26" customWidth="1"/>
    <col min="6" max="6" width="21.00390625" style="26" customWidth="1"/>
    <col min="7" max="7" width="14.75390625" style="26" customWidth="1"/>
    <col min="8" max="8" width="18.25390625" style="26" customWidth="1"/>
    <col min="9" max="10" width="14.25390625" style="26" customWidth="1"/>
    <col min="11" max="16384" width="9.125" style="26" customWidth="1"/>
  </cols>
  <sheetData>
    <row r="1" spans="2:10" ht="15">
      <c r="B1" s="27" t="str">
        <f>'Informacje ogólne'!C4</f>
        <v>DZP-EK-271-196/2017</v>
      </c>
      <c r="C1" s="26"/>
      <c r="H1" s="29" t="s">
        <v>52</v>
      </c>
      <c r="I1" s="29"/>
      <c r="J1" s="29"/>
    </row>
    <row r="2" spans="5:8" ht="15">
      <c r="E2" s="312"/>
      <c r="F2" s="312"/>
      <c r="H2" s="29" t="s">
        <v>70</v>
      </c>
    </row>
    <row r="4" spans="2:8" ht="15">
      <c r="B4" s="31" t="s">
        <v>12</v>
      </c>
      <c r="C4" s="32">
        <v>34</v>
      </c>
      <c r="D4" s="33"/>
      <c r="E4" s="34" t="s">
        <v>15</v>
      </c>
      <c r="F4" s="35"/>
      <c r="G4" s="36"/>
      <c r="H4" s="36"/>
    </row>
    <row r="5" spans="2:8" ht="15">
      <c r="B5" s="31"/>
      <c r="C5" s="37"/>
      <c r="D5" s="33"/>
      <c r="E5" s="34"/>
      <c r="F5" s="35"/>
      <c r="G5" s="36"/>
      <c r="H5" s="36"/>
    </row>
    <row r="6" spans="1:8" ht="15">
      <c r="A6" s="31"/>
      <c r="C6" s="37"/>
      <c r="D6" s="33"/>
      <c r="E6" s="36"/>
      <c r="F6" s="36"/>
      <c r="G6" s="36"/>
      <c r="H6" s="36"/>
    </row>
    <row r="7" spans="1:8" ht="15">
      <c r="A7" s="38"/>
      <c r="B7" s="38"/>
      <c r="C7" s="39"/>
      <c r="D7" s="40"/>
      <c r="E7" s="41" t="s">
        <v>0</v>
      </c>
      <c r="F7" s="42">
        <f>SUM(H10)</f>
        <v>0</v>
      </c>
      <c r="G7" s="43"/>
      <c r="H7" s="43"/>
    </row>
    <row r="8" spans="1:8" ht="12.75" customHeight="1">
      <c r="A8" s="43"/>
      <c r="B8" s="38"/>
      <c r="C8" s="44"/>
      <c r="D8" s="45"/>
      <c r="E8" s="43"/>
      <c r="F8" s="43"/>
      <c r="G8" s="43"/>
      <c r="H8" s="43"/>
    </row>
    <row r="9" spans="1:8" s="49" customFormat="1" ht="42.75" customHeight="1">
      <c r="A9" s="46" t="s">
        <v>32</v>
      </c>
      <c r="B9" s="46" t="s">
        <v>47</v>
      </c>
      <c r="C9" s="47" t="s">
        <v>34</v>
      </c>
      <c r="D9" s="48"/>
      <c r="E9" s="46" t="s">
        <v>48</v>
      </c>
      <c r="F9" s="46" t="s">
        <v>49</v>
      </c>
      <c r="G9" s="46" t="s">
        <v>50</v>
      </c>
      <c r="H9" s="46" t="s">
        <v>13</v>
      </c>
    </row>
    <row r="10" spans="1:8" ht="40.5" customHeight="1">
      <c r="A10" s="159" t="s">
        <v>1</v>
      </c>
      <c r="B10" s="269" t="s">
        <v>953</v>
      </c>
      <c r="C10" s="265">
        <v>15</v>
      </c>
      <c r="D10" s="265" t="s">
        <v>948</v>
      </c>
      <c r="E10" s="65"/>
      <c r="F10" s="65"/>
      <c r="G10" s="65"/>
      <c r="H10" s="52">
        <f>ROUND(C10,2)*ROUND(G10,2)</f>
        <v>0</v>
      </c>
    </row>
    <row r="11" spans="1:8" s="36" customFormat="1" ht="15">
      <c r="A11" s="161"/>
      <c r="B11" s="271"/>
      <c r="C11" s="267"/>
      <c r="D11" s="267"/>
      <c r="H11" s="106"/>
    </row>
    <row r="12" spans="1:8" s="36" customFormat="1" ht="144">
      <c r="A12" s="268"/>
      <c r="B12" s="263" t="s">
        <v>986</v>
      </c>
      <c r="C12" s="268"/>
      <c r="D12" s="268"/>
      <c r="H12" s="106"/>
    </row>
    <row r="13" spans="1:8" s="36" customFormat="1" ht="15">
      <c r="A13" s="115"/>
      <c r="B13" s="233"/>
      <c r="C13" s="115"/>
      <c r="D13" s="115"/>
      <c r="H13" s="106"/>
    </row>
    <row r="14" spans="1:8" s="36" customFormat="1" ht="15">
      <c r="A14" s="115"/>
      <c r="B14" s="252"/>
      <c r="C14" s="115"/>
      <c r="D14" s="115"/>
      <c r="H14" s="106"/>
    </row>
    <row r="15" spans="1:8" s="36" customFormat="1" ht="15">
      <c r="A15" s="115"/>
      <c r="B15" s="252"/>
      <c r="C15" s="115"/>
      <c r="D15" s="115"/>
      <c r="H15" s="106"/>
    </row>
    <row r="16" spans="1:8" s="36" customFormat="1" ht="15">
      <c r="A16" s="115"/>
      <c r="B16" s="233"/>
      <c r="C16" s="115"/>
      <c r="D16" s="115"/>
      <c r="H16" s="106"/>
    </row>
    <row r="17" spans="1:8" s="36" customFormat="1" ht="15">
      <c r="A17" s="115"/>
      <c r="B17" s="252"/>
      <c r="C17" s="115"/>
      <c r="D17" s="115"/>
      <c r="H17" s="106"/>
    </row>
    <row r="18" spans="1:8" s="36" customFormat="1" ht="15">
      <c r="A18" s="115"/>
      <c r="B18" s="252"/>
      <c r="C18" s="115"/>
      <c r="D18" s="115"/>
      <c r="H18" s="106"/>
    </row>
    <row r="19" spans="1:8" s="36" customFormat="1" ht="15">
      <c r="A19" s="115"/>
      <c r="B19" s="252"/>
      <c r="C19" s="115"/>
      <c r="D19" s="115"/>
      <c r="H19" s="106"/>
    </row>
    <row r="20" spans="1:8" s="36" customFormat="1" ht="15">
      <c r="A20" s="115"/>
      <c r="B20" s="252"/>
      <c r="C20" s="115"/>
      <c r="D20" s="115"/>
      <c r="H20" s="106"/>
    </row>
    <row r="21" spans="1:8" s="36" customFormat="1" ht="15">
      <c r="A21" s="115"/>
      <c r="B21" s="233"/>
      <c r="C21" s="115"/>
      <c r="D21" s="115"/>
      <c r="H21" s="106"/>
    </row>
    <row r="22" spans="1:8" s="36" customFormat="1" ht="15">
      <c r="A22" s="115"/>
      <c r="B22" s="252"/>
      <c r="C22" s="115"/>
      <c r="D22" s="115"/>
      <c r="H22" s="106"/>
    </row>
    <row r="23" spans="1:8" s="36" customFormat="1" ht="15">
      <c r="A23" s="115"/>
      <c r="B23" s="233"/>
      <c r="C23" s="115"/>
      <c r="D23" s="115"/>
      <c r="H23" s="106"/>
    </row>
    <row r="24" spans="1:8" s="36" customFormat="1" ht="15">
      <c r="A24" s="115"/>
      <c r="B24" s="252"/>
      <c r="C24" s="115"/>
      <c r="D24" s="115"/>
      <c r="H24" s="106"/>
    </row>
    <row r="25" spans="1:8" s="36" customFormat="1" ht="15">
      <c r="A25" s="115"/>
      <c r="B25" s="233"/>
      <c r="C25" s="115"/>
      <c r="D25" s="115"/>
      <c r="H25" s="106"/>
    </row>
    <row r="26" spans="1:8" s="36" customFormat="1" ht="15">
      <c r="A26" s="115"/>
      <c r="B26" s="233"/>
      <c r="C26" s="115"/>
      <c r="D26" s="115"/>
      <c r="H26" s="106"/>
    </row>
    <row r="27" spans="1:8" s="36" customFormat="1" ht="15">
      <c r="A27" s="93"/>
      <c r="B27" s="148"/>
      <c r="C27" s="93"/>
      <c r="D27" s="93"/>
      <c r="H27" s="106"/>
    </row>
    <row r="28" spans="1:8" s="36" customFormat="1" ht="15">
      <c r="A28" s="217"/>
      <c r="B28" s="169"/>
      <c r="C28" s="217"/>
      <c r="D28" s="217"/>
      <c r="H28" s="106"/>
    </row>
    <row r="29" spans="1:8" s="36" customFormat="1" ht="15">
      <c r="A29" s="217"/>
      <c r="B29" s="169"/>
      <c r="C29" s="217"/>
      <c r="D29" s="217"/>
      <c r="H29" s="106"/>
    </row>
    <row r="30" spans="1:8" s="36" customFormat="1" ht="15">
      <c r="A30" s="217"/>
      <c r="B30" s="169"/>
      <c r="C30" s="217"/>
      <c r="D30" s="217"/>
      <c r="H30" s="106"/>
    </row>
    <row r="31" spans="1:8" s="36" customFormat="1" ht="15">
      <c r="A31" s="217"/>
      <c r="B31" s="169"/>
      <c r="C31" s="217"/>
      <c r="D31" s="217"/>
      <c r="H31" s="106"/>
    </row>
    <row r="32" spans="1:8" s="36" customFormat="1" ht="15">
      <c r="A32" s="217"/>
      <c r="B32" s="169"/>
      <c r="C32" s="217"/>
      <c r="D32" s="217"/>
      <c r="H32" s="106"/>
    </row>
    <row r="33" spans="1:8" s="36" customFormat="1" ht="15">
      <c r="A33" s="217"/>
      <c r="B33" s="169"/>
      <c r="C33" s="217"/>
      <c r="D33" s="217"/>
      <c r="H33" s="106"/>
    </row>
    <row r="34" spans="1:8" s="36" customFormat="1" ht="15">
      <c r="A34" s="217"/>
      <c r="B34" s="169"/>
      <c r="C34" s="217"/>
      <c r="D34" s="217"/>
      <c r="H34" s="106"/>
    </row>
    <row r="35" spans="1:8" s="36" customFormat="1" ht="15">
      <c r="A35" s="217"/>
      <c r="B35" s="169"/>
      <c r="C35" s="217"/>
      <c r="D35" s="217"/>
      <c r="H35" s="106"/>
    </row>
    <row r="36" spans="1:4" s="36" customFormat="1" ht="15">
      <c r="A36" s="217"/>
      <c r="B36" s="169"/>
      <c r="C36" s="217"/>
      <c r="D36" s="217"/>
    </row>
    <row r="37" spans="1:4" s="36" customFormat="1" ht="15">
      <c r="A37" s="217"/>
      <c r="B37" s="169"/>
      <c r="C37" s="217"/>
      <c r="D37" s="217"/>
    </row>
    <row r="38" spans="3:4" s="36" customFormat="1" ht="15">
      <c r="C38" s="37"/>
      <c r="D38" s="33"/>
    </row>
    <row r="39" spans="3:4" s="36" customFormat="1" ht="15">
      <c r="C39" s="37"/>
      <c r="D39" s="33"/>
    </row>
    <row r="40" spans="3:4" s="36" customFormat="1" ht="15">
      <c r="C40" s="37"/>
      <c r="D40" s="33"/>
    </row>
    <row r="41" spans="3:4" s="36" customFormat="1" ht="15">
      <c r="C41" s="37"/>
      <c r="D41" s="33"/>
    </row>
    <row r="42" spans="3:4" s="36" customFormat="1" ht="15">
      <c r="C42" s="37"/>
      <c r="D42" s="33"/>
    </row>
    <row r="43" spans="3:4" s="36" customFormat="1" ht="15">
      <c r="C43" s="37"/>
      <c r="D43" s="33"/>
    </row>
    <row r="44" spans="3:4" s="36" customFormat="1" ht="15">
      <c r="C44" s="37"/>
      <c r="D44" s="33"/>
    </row>
    <row r="45" spans="3:4" s="36" customFormat="1" ht="15">
      <c r="C45" s="37"/>
      <c r="D45" s="33"/>
    </row>
  </sheetData>
  <sheetProtection/>
  <mergeCells count="1">
    <mergeCell ref="E2:F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4.xml><?xml version="1.0" encoding="utf-8"?>
<worksheet xmlns="http://schemas.openxmlformats.org/spreadsheetml/2006/main" xmlns:r="http://schemas.openxmlformats.org/officeDocument/2006/relationships">
  <sheetPr>
    <tabColor theme="0" tint="-0.3499799966812134"/>
    <pageSetUpPr fitToPage="1"/>
  </sheetPr>
  <dimension ref="A1:K114"/>
  <sheetViews>
    <sheetView showGridLines="0" zoomScale="120" zoomScaleNormal="120" zoomScaleSheetLayoutView="100" zoomScalePageLayoutView="85" workbookViewId="0" topLeftCell="A108">
      <selection activeCell="B114" sqref="B114"/>
    </sheetView>
  </sheetViews>
  <sheetFormatPr defaultColWidth="9.00390625" defaultRowHeight="12.75"/>
  <cols>
    <col min="1" max="1" width="5.25390625" style="26" customWidth="1"/>
    <col min="2" max="2" width="97.25390625" style="26" customWidth="1"/>
    <col min="3" max="3" width="38.25390625" style="26" customWidth="1"/>
    <col min="4" max="4" width="8.25390625" style="30" customWidth="1"/>
    <col min="5" max="5" width="9.25390625" style="28" customWidth="1"/>
    <col min="6" max="6" width="22.375" style="26" customWidth="1"/>
    <col min="7" max="7" width="21.00390625" style="26" customWidth="1"/>
    <col min="8" max="8" width="14.75390625" style="26" customWidth="1"/>
    <col min="9" max="9" width="18.25390625" style="26" customWidth="1"/>
    <col min="10" max="11" width="14.25390625" style="26" customWidth="1"/>
    <col min="12" max="16384" width="9.125" style="26" customWidth="1"/>
  </cols>
  <sheetData>
    <row r="1" spans="2:11" ht="15">
      <c r="B1" s="27" t="str">
        <f>'Informacje ogólne'!C4</f>
        <v>DZP-EK-271-196/2017</v>
      </c>
      <c r="C1" s="27"/>
      <c r="D1" s="26"/>
      <c r="I1" s="29" t="s">
        <v>52</v>
      </c>
      <c r="J1" s="29"/>
      <c r="K1" s="29"/>
    </row>
    <row r="2" spans="6:9" ht="15">
      <c r="F2" s="312"/>
      <c r="G2" s="312"/>
      <c r="I2" s="29" t="s">
        <v>70</v>
      </c>
    </row>
    <row r="4" spans="2:9" ht="15">
      <c r="B4" s="31" t="s">
        <v>12</v>
      </c>
      <c r="C4" s="31"/>
      <c r="D4" s="32">
        <v>3</v>
      </c>
      <c r="E4" s="33"/>
      <c r="F4" s="34" t="s">
        <v>15</v>
      </c>
      <c r="G4" s="35"/>
      <c r="H4" s="36"/>
      <c r="I4" s="36"/>
    </row>
    <row r="5" spans="2:9" ht="15">
      <c r="B5" s="31"/>
      <c r="C5" s="31"/>
      <c r="D5" s="37"/>
      <c r="E5" s="33"/>
      <c r="F5" s="34"/>
      <c r="G5" s="35"/>
      <c r="H5" s="36"/>
      <c r="I5" s="36"/>
    </row>
    <row r="6" spans="1:9" ht="15">
      <c r="A6" s="31"/>
      <c r="D6" s="37"/>
      <c r="E6" s="33"/>
      <c r="F6" s="36"/>
      <c r="G6" s="36"/>
      <c r="H6" s="36"/>
      <c r="I6" s="36"/>
    </row>
    <row r="7" spans="1:9" ht="15">
      <c r="A7" s="38"/>
      <c r="B7" s="38"/>
      <c r="C7" s="38"/>
      <c r="D7" s="39"/>
      <c r="E7" s="40"/>
      <c r="F7" s="41" t="s">
        <v>0</v>
      </c>
      <c r="G7" s="42">
        <f>SUM(I11:I112)</f>
        <v>0</v>
      </c>
      <c r="H7" s="43"/>
      <c r="I7" s="43"/>
    </row>
    <row r="8" spans="1:9" ht="12.75" customHeight="1">
      <c r="A8" s="43"/>
      <c r="B8" s="38"/>
      <c r="C8" s="38"/>
      <c r="D8" s="44"/>
      <c r="E8" s="45"/>
      <c r="F8" s="43"/>
      <c r="G8" s="43"/>
      <c r="H8" s="43"/>
      <c r="I8" s="43"/>
    </row>
    <row r="9" spans="1:9" s="49" customFormat="1" ht="42.75" customHeight="1">
      <c r="A9" s="46" t="s">
        <v>32</v>
      </c>
      <c r="B9" s="46" t="s">
        <v>47</v>
      </c>
      <c r="C9" s="92" t="s">
        <v>291</v>
      </c>
      <c r="D9" s="47" t="s">
        <v>34</v>
      </c>
      <c r="E9" s="48"/>
      <c r="F9" s="46" t="s">
        <v>48</v>
      </c>
      <c r="G9" s="46" t="s">
        <v>49</v>
      </c>
      <c r="H9" s="46" t="s">
        <v>50</v>
      </c>
      <c r="I9" s="46" t="s">
        <v>13</v>
      </c>
    </row>
    <row r="10" spans="1:9" s="53" customFormat="1" ht="29.25" customHeight="1">
      <c r="A10" s="313" t="s">
        <v>292</v>
      </c>
      <c r="B10" s="314"/>
      <c r="C10" s="314"/>
      <c r="D10" s="314"/>
      <c r="E10" s="314"/>
      <c r="F10" s="314"/>
      <c r="G10" s="314"/>
      <c r="H10" s="314"/>
      <c r="I10" s="315"/>
    </row>
    <row r="11" spans="1:9" s="53" customFormat="1" ht="192">
      <c r="A11" s="55">
        <v>1</v>
      </c>
      <c r="B11" s="70" t="s">
        <v>165</v>
      </c>
      <c r="C11" s="71" t="s">
        <v>166</v>
      </c>
      <c r="D11" s="60" t="s">
        <v>135</v>
      </c>
      <c r="E11" s="60">
        <v>20</v>
      </c>
      <c r="F11" s="60"/>
      <c r="G11" s="50"/>
      <c r="H11" s="51"/>
      <c r="I11" s="52">
        <f>ROUND(E11,2)*ROUND(H11,2)</f>
        <v>0</v>
      </c>
    </row>
    <row r="12" spans="1:9" s="53" customFormat="1" ht="180">
      <c r="A12" s="55">
        <v>2</v>
      </c>
      <c r="B12" s="70" t="s">
        <v>167</v>
      </c>
      <c r="C12" s="71" t="s">
        <v>168</v>
      </c>
      <c r="D12" s="60" t="s">
        <v>135</v>
      </c>
      <c r="E12" s="60">
        <v>30</v>
      </c>
      <c r="F12" s="60"/>
      <c r="G12" s="50"/>
      <c r="H12" s="51"/>
      <c r="I12" s="52">
        <f aca="true" t="shared" si="0" ref="I12:I75">ROUND(E12,2)*ROUND(H12,2)</f>
        <v>0</v>
      </c>
    </row>
    <row r="13" spans="1:9" s="53" customFormat="1" ht="46.5" customHeight="1">
      <c r="A13" s="55">
        <v>3</v>
      </c>
      <c r="B13" s="70" t="s">
        <v>169</v>
      </c>
      <c r="C13" s="72" t="s">
        <v>170</v>
      </c>
      <c r="D13" s="60" t="s">
        <v>135</v>
      </c>
      <c r="E13" s="60">
        <v>80</v>
      </c>
      <c r="F13" s="60"/>
      <c r="G13" s="50"/>
      <c r="H13" s="51"/>
      <c r="I13" s="52">
        <f t="shared" si="0"/>
        <v>0</v>
      </c>
    </row>
    <row r="14" spans="1:9" s="53" customFormat="1" ht="132">
      <c r="A14" s="55">
        <v>4</v>
      </c>
      <c r="B14" s="70" t="s">
        <v>171</v>
      </c>
      <c r="C14" s="71" t="s">
        <v>172</v>
      </c>
      <c r="D14" s="60" t="s">
        <v>135</v>
      </c>
      <c r="E14" s="60">
        <v>10</v>
      </c>
      <c r="F14" s="60"/>
      <c r="G14" s="50"/>
      <c r="H14" s="51"/>
      <c r="I14" s="52">
        <f t="shared" si="0"/>
        <v>0</v>
      </c>
    </row>
    <row r="15" spans="1:9" ht="132">
      <c r="A15" s="55">
        <v>5</v>
      </c>
      <c r="B15" s="70" t="s">
        <v>173</v>
      </c>
      <c r="C15" s="71" t="s">
        <v>174</v>
      </c>
      <c r="D15" s="60" t="s">
        <v>135</v>
      </c>
      <c r="E15" s="60">
        <v>10</v>
      </c>
      <c r="F15" s="60"/>
      <c r="G15" s="65"/>
      <c r="H15" s="65"/>
      <c r="I15" s="52">
        <f t="shared" si="0"/>
        <v>0</v>
      </c>
    </row>
    <row r="16" spans="1:9" ht="132">
      <c r="A16" s="55">
        <v>6</v>
      </c>
      <c r="B16" s="70" t="s">
        <v>175</v>
      </c>
      <c r="C16" s="71" t="s">
        <v>176</v>
      </c>
      <c r="D16" s="60" t="s">
        <v>135</v>
      </c>
      <c r="E16" s="60">
        <v>20</v>
      </c>
      <c r="F16" s="60"/>
      <c r="G16" s="65"/>
      <c r="H16" s="65"/>
      <c r="I16" s="52">
        <f t="shared" si="0"/>
        <v>0</v>
      </c>
    </row>
    <row r="17" spans="1:9" ht="192">
      <c r="A17" s="55">
        <v>7</v>
      </c>
      <c r="B17" s="70" t="s">
        <v>177</v>
      </c>
      <c r="C17" s="71" t="s">
        <v>178</v>
      </c>
      <c r="D17" s="60" t="s">
        <v>135</v>
      </c>
      <c r="E17" s="60">
        <v>20</v>
      </c>
      <c r="F17" s="60"/>
      <c r="G17" s="65"/>
      <c r="H17" s="65"/>
      <c r="I17" s="52">
        <f t="shared" si="0"/>
        <v>0</v>
      </c>
    </row>
    <row r="18" spans="1:9" ht="132">
      <c r="A18" s="55">
        <v>8</v>
      </c>
      <c r="B18" s="70" t="s">
        <v>179</v>
      </c>
      <c r="C18" s="71" t="s">
        <v>180</v>
      </c>
      <c r="D18" s="60" t="s">
        <v>135</v>
      </c>
      <c r="E18" s="60">
        <v>10</v>
      </c>
      <c r="F18" s="60"/>
      <c r="G18" s="65"/>
      <c r="H18" s="65"/>
      <c r="I18" s="52">
        <f t="shared" si="0"/>
        <v>0</v>
      </c>
    </row>
    <row r="19" spans="1:9" ht="120">
      <c r="A19" s="55">
        <v>9</v>
      </c>
      <c r="B19" s="70" t="s">
        <v>181</v>
      </c>
      <c r="C19" s="71" t="s">
        <v>182</v>
      </c>
      <c r="D19" s="60" t="s">
        <v>135</v>
      </c>
      <c r="E19" s="60">
        <v>10</v>
      </c>
      <c r="F19" s="60"/>
      <c r="G19" s="65"/>
      <c r="H19" s="65"/>
      <c r="I19" s="52">
        <f t="shared" si="0"/>
        <v>0</v>
      </c>
    </row>
    <row r="20" spans="1:9" ht="132">
      <c r="A20" s="55">
        <v>10</v>
      </c>
      <c r="B20" s="70" t="s">
        <v>183</v>
      </c>
      <c r="C20" s="71" t="s">
        <v>184</v>
      </c>
      <c r="D20" s="60" t="s">
        <v>135</v>
      </c>
      <c r="E20" s="60">
        <v>20</v>
      </c>
      <c r="F20" s="60"/>
      <c r="G20" s="65"/>
      <c r="H20" s="65"/>
      <c r="I20" s="52">
        <f t="shared" si="0"/>
        <v>0</v>
      </c>
    </row>
    <row r="21" spans="1:9" ht="120">
      <c r="A21" s="55">
        <v>11</v>
      </c>
      <c r="B21" s="70" t="s">
        <v>185</v>
      </c>
      <c r="C21" s="71" t="s">
        <v>186</v>
      </c>
      <c r="D21" s="60" t="s">
        <v>135</v>
      </c>
      <c r="E21" s="60">
        <v>20</v>
      </c>
      <c r="F21" s="60"/>
      <c r="G21" s="65"/>
      <c r="H21" s="65"/>
      <c r="I21" s="52">
        <f t="shared" si="0"/>
        <v>0</v>
      </c>
    </row>
    <row r="22" spans="1:9" ht="120">
      <c r="A22" s="55">
        <v>12</v>
      </c>
      <c r="B22" s="70" t="s">
        <v>187</v>
      </c>
      <c r="C22" s="71" t="s">
        <v>188</v>
      </c>
      <c r="D22" s="60" t="s">
        <v>135</v>
      </c>
      <c r="E22" s="60">
        <v>10</v>
      </c>
      <c r="F22" s="60"/>
      <c r="G22" s="65"/>
      <c r="H22" s="65"/>
      <c r="I22" s="52">
        <f t="shared" si="0"/>
        <v>0</v>
      </c>
    </row>
    <row r="23" spans="1:9" ht="96">
      <c r="A23" s="55">
        <v>13</v>
      </c>
      <c r="B23" s="70" t="s">
        <v>189</v>
      </c>
      <c r="C23" s="71" t="s">
        <v>190</v>
      </c>
      <c r="D23" s="60" t="s">
        <v>135</v>
      </c>
      <c r="E23" s="60">
        <v>10</v>
      </c>
      <c r="F23" s="60"/>
      <c r="G23" s="65"/>
      <c r="H23" s="65"/>
      <c r="I23" s="52">
        <f t="shared" si="0"/>
        <v>0</v>
      </c>
    </row>
    <row r="24" spans="1:9" ht="168">
      <c r="A24" s="55">
        <v>14</v>
      </c>
      <c r="B24" s="70" t="s">
        <v>191</v>
      </c>
      <c r="C24" s="71" t="s">
        <v>192</v>
      </c>
      <c r="D24" s="60" t="s">
        <v>135</v>
      </c>
      <c r="E24" s="60">
        <v>5</v>
      </c>
      <c r="F24" s="60"/>
      <c r="G24" s="65"/>
      <c r="H24" s="65"/>
      <c r="I24" s="52">
        <f t="shared" si="0"/>
        <v>0</v>
      </c>
    </row>
    <row r="25" spans="1:9" ht="15">
      <c r="A25" s="55">
        <v>15</v>
      </c>
      <c r="B25" s="73" t="s">
        <v>193</v>
      </c>
      <c r="C25" s="58"/>
      <c r="D25" s="60" t="s">
        <v>135</v>
      </c>
      <c r="E25" s="55">
        <v>30</v>
      </c>
      <c r="F25" s="55"/>
      <c r="G25" s="65"/>
      <c r="H25" s="65"/>
      <c r="I25" s="52">
        <f t="shared" si="0"/>
        <v>0</v>
      </c>
    </row>
    <row r="26" spans="1:9" ht="60">
      <c r="A26" s="55">
        <v>16</v>
      </c>
      <c r="B26" s="73" t="s">
        <v>194</v>
      </c>
      <c r="C26" s="58"/>
      <c r="D26" s="60" t="s">
        <v>135</v>
      </c>
      <c r="E26" s="60">
        <v>100</v>
      </c>
      <c r="F26" s="60"/>
      <c r="G26" s="65"/>
      <c r="H26" s="65"/>
      <c r="I26" s="52">
        <f t="shared" si="0"/>
        <v>0</v>
      </c>
    </row>
    <row r="27" spans="1:9" ht="60">
      <c r="A27" s="55">
        <v>17</v>
      </c>
      <c r="B27" s="73" t="s">
        <v>195</v>
      </c>
      <c r="C27" s="58"/>
      <c r="D27" s="60" t="s">
        <v>135</v>
      </c>
      <c r="E27" s="60">
        <v>30</v>
      </c>
      <c r="F27" s="60"/>
      <c r="G27" s="65"/>
      <c r="H27" s="65"/>
      <c r="I27" s="52">
        <f t="shared" si="0"/>
        <v>0</v>
      </c>
    </row>
    <row r="28" spans="1:9" ht="84">
      <c r="A28" s="55">
        <v>18</v>
      </c>
      <c r="B28" s="74" t="s">
        <v>196</v>
      </c>
      <c r="C28" s="58"/>
      <c r="D28" s="60" t="s">
        <v>135</v>
      </c>
      <c r="E28" s="55">
        <v>30</v>
      </c>
      <c r="F28" s="55"/>
      <c r="G28" s="65"/>
      <c r="H28" s="65"/>
      <c r="I28" s="52">
        <f t="shared" si="0"/>
        <v>0</v>
      </c>
    </row>
    <row r="29" spans="1:9" ht="36">
      <c r="A29" s="55">
        <v>19</v>
      </c>
      <c r="B29" s="74" t="s">
        <v>197</v>
      </c>
      <c r="C29" s="58"/>
      <c r="D29" s="60" t="s">
        <v>135</v>
      </c>
      <c r="E29" s="60">
        <v>30</v>
      </c>
      <c r="F29" s="60"/>
      <c r="G29" s="65"/>
      <c r="H29" s="65"/>
      <c r="I29" s="52">
        <f t="shared" si="0"/>
        <v>0</v>
      </c>
    </row>
    <row r="30" spans="1:9" ht="24">
      <c r="A30" s="55">
        <v>20</v>
      </c>
      <c r="B30" s="73" t="s">
        <v>198</v>
      </c>
      <c r="C30" s="58"/>
      <c r="D30" s="60" t="s">
        <v>135</v>
      </c>
      <c r="E30" s="60">
        <v>30</v>
      </c>
      <c r="F30" s="60"/>
      <c r="G30" s="65"/>
      <c r="H30" s="65"/>
      <c r="I30" s="52">
        <f t="shared" si="0"/>
        <v>0</v>
      </c>
    </row>
    <row r="31" spans="1:9" ht="24">
      <c r="A31" s="55">
        <v>21</v>
      </c>
      <c r="B31" s="73" t="s">
        <v>199</v>
      </c>
      <c r="C31" s="58"/>
      <c r="D31" s="60" t="s">
        <v>135</v>
      </c>
      <c r="E31" s="60">
        <v>30</v>
      </c>
      <c r="F31" s="60"/>
      <c r="G31" s="65"/>
      <c r="H31" s="65"/>
      <c r="I31" s="52">
        <f t="shared" si="0"/>
        <v>0</v>
      </c>
    </row>
    <row r="32" spans="1:9" ht="24">
      <c r="A32" s="55">
        <v>22</v>
      </c>
      <c r="B32" s="73" t="s">
        <v>200</v>
      </c>
      <c r="C32" s="58"/>
      <c r="D32" s="60" t="s">
        <v>135</v>
      </c>
      <c r="E32" s="60">
        <v>30</v>
      </c>
      <c r="F32" s="60"/>
      <c r="G32" s="65"/>
      <c r="H32" s="65"/>
      <c r="I32" s="52">
        <f t="shared" si="0"/>
        <v>0</v>
      </c>
    </row>
    <row r="33" spans="1:9" ht="108">
      <c r="A33" s="55">
        <v>23</v>
      </c>
      <c r="B33" s="75" t="s">
        <v>201</v>
      </c>
      <c r="C33" s="58"/>
      <c r="D33" s="60" t="s">
        <v>135</v>
      </c>
      <c r="E33" s="55">
        <v>20</v>
      </c>
      <c r="F33" s="55"/>
      <c r="G33" s="65"/>
      <c r="H33" s="65"/>
      <c r="I33" s="52">
        <f t="shared" si="0"/>
        <v>0</v>
      </c>
    </row>
    <row r="34" spans="1:9" ht="96">
      <c r="A34" s="55">
        <v>24</v>
      </c>
      <c r="B34" s="75" t="s">
        <v>202</v>
      </c>
      <c r="C34" s="58"/>
      <c r="D34" s="60" t="s">
        <v>135</v>
      </c>
      <c r="E34" s="55">
        <v>20</v>
      </c>
      <c r="F34" s="55"/>
      <c r="G34" s="65"/>
      <c r="H34" s="65"/>
      <c r="I34" s="52">
        <f t="shared" si="0"/>
        <v>0</v>
      </c>
    </row>
    <row r="35" spans="1:9" ht="108">
      <c r="A35" s="55">
        <v>25</v>
      </c>
      <c r="B35" s="75" t="s">
        <v>203</v>
      </c>
      <c r="C35" s="58"/>
      <c r="D35" s="60" t="s">
        <v>135</v>
      </c>
      <c r="E35" s="55">
        <v>30</v>
      </c>
      <c r="F35" s="55"/>
      <c r="G35" s="65"/>
      <c r="H35" s="65"/>
      <c r="I35" s="52">
        <f t="shared" si="0"/>
        <v>0</v>
      </c>
    </row>
    <row r="36" spans="1:9" ht="144">
      <c r="A36" s="55">
        <v>26</v>
      </c>
      <c r="B36" s="75" t="s">
        <v>204</v>
      </c>
      <c r="C36" s="58"/>
      <c r="D36" s="60" t="s">
        <v>135</v>
      </c>
      <c r="E36" s="55">
        <v>30</v>
      </c>
      <c r="F36" s="55"/>
      <c r="G36" s="65"/>
      <c r="H36" s="65"/>
      <c r="I36" s="52">
        <f t="shared" si="0"/>
        <v>0</v>
      </c>
    </row>
    <row r="37" spans="1:9" ht="216">
      <c r="A37" s="55">
        <v>27</v>
      </c>
      <c r="B37" s="75" t="s">
        <v>205</v>
      </c>
      <c r="C37" s="58"/>
      <c r="D37" s="60" t="s">
        <v>135</v>
      </c>
      <c r="E37" s="55">
        <v>30</v>
      </c>
      <c r="F37" s="55"/>
      <c r="G37" s="65"/>
      <c r="H37" s="65"/>
      <c r="I37" s="52">
        <f t="shared" si="0"/>
        <v>0</v>
      </c>
    </row>
    <row r="38" spans="1:9" ht="156">
      <c r="A38" s="55">
        <v>28</v>
      </c>
      <c r="B38" s="58" t="s">
        <v>206</v>
      </c>
      <c r="C38" s="58"/>
      <c r="D38" s="60" t="s">
        <v>135</v>
      </c>
      <c r="E38" s="55">
        <v>20</v>
      </c>
      <c r="F38" s="55"/>
      <c r="G38" s="65"/>
      <c r="H38" s="65"/>
      <c r="I38" s="52">
        <f t="shared" si="0"/>
        <v>0</v>
      </c>
    </row>
    <row r="39" spans="1:9" ht="204">
      <c r="A39" s="55">
        <v>29</v>
      </c>
      <c r="B39" s="76" t="s">
        <v>207</v>
      </c>
      <c r="C39" s="58"/>
      <c r="D39" s="60" t="s">
        <v>135</v>
      </c>
      <c r="E39" s="55">
        <v>10</v>
      </c>
      <c r="F39" s="55"/>
      <c r="G39" s="65"/>
      <c r="H39" s="65"/>
      <c r="I39" s="52">
        <f t="shared" si="0"/>
        <v>0</v>
      </c>
    </row>
    <row r="40" spans="1:9" ht="180">
      <c r="A40" s="55">
        <v>30</v>
      </c>
      <c r="B40" s="77" t="s">
        <v>208</v>
      </c>
      <c r="C40" s="58"/>
      <c r="D40" s="60" t="s">
        <v>135</v>
      </c>
      <c r="E40" s="55">
        <v>30</v>
      </c>
      <c r="F40" s="55"/>
      <c r="G40" s="65"/>
      <c r="H40" s="65"/>
      <c r="I40" s="52">
        <f t="shared" si="0"/>
        <v>0</v>
      </c>
    </row>
    <row r="41" spans="1:9" ht="84">
      <c r="A41" s="78">
        <v>31</v>
      </c>
      <c r="B41" s="79" t="s">
        <v>209</v>
      </c>
      <c r="C41" s="80"/>
      <c r="D41" s="78"/>
      <c r="E41" s="78"/>
      <c r="F41" s="78"/>
      <c r="G41" s="65"/>
      <c r="H41" s="65"/>
      <c r="I41" s="52">
        <f t="shared" si="0"/>
        <v>0</v>
      </c>
    </row>
    <row r="42" spans="1:9" ht="24">
      <c r="A42" s="55">
        <v>32</v>
      </c>
      <c r="B42" s="76" t="s">
        <v>210</v>
      </c>
      <c r="C42" s="58"/>
      <c r="D42" s="60" t="s">
        <v>135</v>
      </c>
      <c r="E42" s="55">
        <v>50</v>
      </c>
      <c r="F42" s="55"/>
      <c r="G42" s="65"/>
      <c r="H42" s="65"/>
      <c r="I42" s="52">
        <f t="shared" si="0"/>
        <v>0</v>
      </c>
    </row>
    <row r="43" spans="1:9" ht="15">
      <c r="A43" s="55">
        <v>33</v>
      </c>
      <c r="B43" s="76" t="s">
        <v>211</v>
      </c>
      <c r="C43" s="58"/>
      <c r="D43" s="60" t="s">
        <v>135</v>
      </c>
      <c r="E43" s="55">
        <v>50</v>
      </c>
      <c r="F43" s="55"/>
      <c r="G43" s="65"/>
      <c r="H43" s="65"/>
      <c r="I43" s="52">
        <f t="shared" si="0"/>
        <v>0</v>
      </c>
    </row>
    <row r="44" spans="1:9" ht="15">
      <c r="A44" s="55">
        <v>34</v>
      </c>
      <c r="B44" s="76" t="s">
        <v>212</v>
      </c>
      <c r="C44" s="58"/>
      <c r="D44" s="60" t="s">
        <v>135</v>
      </c>
      <c r="E44" s="55">
        <v>20</v>
      </c>
      <c r="F44" s="55"/>
      <c r="G44" s="65"/>
      <c r="H44" s="65"/>
      <c r="I44" s="52">
        <f t="shared" si="0"/>
        <v>0</v>
      </c>
    </row>
    <row r="45" spans="1:9" ht="15">
      <c r="A45" s="55">
        <v>35</v>
      </c>
      <c r="B45" s="76" t="s">
        <v>213</v>
      </c>
      <c r="C45" s="58"/>
      <c r="D45" s="60" t="s">
        <v>135</v>
      </c>
      <c r="E45" s="55">
        <v>20</v>
      </c>
      <c r="F45" s="55"/>
      <c r="G45" s="65"/>
      <c r="H45" s="65"/>
      <c r="I45" s="52">
        <f t="shared" si="0"/>
        <v>0</v>
      </c>
    </row>
    <row r="46" spans="1:9" ht="15">
      <c r="A46" s="55">
        <v>36</v>
      </c>
      <c r="B46" s="76" t="s">
        <v>214</v>
      </c>
      <c r="C46" s="58"/>
      <c r="D46" s="60" t="s">
        <v>135</v>
      </c>
      <c r="E46" s="55">
        <v>50</v>
      </c>
      <c r="F46" s="55"/>
      <c r="G46" s="65"/>
      <c r="H46" s="65"/>
      <c r="I46" s="52">
        <f t="shared" si="0"/>
        <v>0</v>
      </c>
    </row>
    <row r="47" spans="1:9" ht="24">
      <c r="A47" s="55">
        <v>37</v>
      </c>
      <c r="B47" s="75" t="s">
        <v>215</v>
      </c>
      <c r="C47" s="58"/>
      <c r="D47" s="60" t="s">
        <v>135</v>
      </c>
      <c r="E47" s="55">
        <v>50</v>
      </c>
      <c r="F47" s="55"/>
      <c r="G47" s="65"/>
      <c r="H47" s="65"/>
      <c r="I47" s="52">
        <f t="shared" si="0"/>
        <v>0</v>
      </c>
    </row>
    <row r="48" spans="1:9" ht="15">
      <c r="A48" s="55">
        <v>38</v>
      </c>
      <c r="B48" s="75" t="s">
        <v>216</v>
      </c>
      <c r="C48" s="58"/>
      <c r="D48" s="60" t="s">
        <v>135</v>
      </c>
      <c r="E48" s="60">
        <v>300</v>
      </c>
      <c r="F48" s="60"/>
      <c r="G48" s="65"/>
      <c r="H48" s="65"/>
      <c r="I48" s="52">
        <f t="shared" si="0"/>
        <v>0</v>
      </c>
    </row>
    <row r="49" spans="1:9" ht="15">
      <c r="A49" s="55">
        <v>39</v>
      </c>
      <c r="B49" s="75" t="s">
        <v>217</v>
      </c>
      <c r="C49" s="58"/>
      <c r="D49" s="60" t="s">
        <v>135</v>
      </c>
      <c r="E49" s="60">
        <v>300</v>
      </c>
      <c r="F49" s="60"/>
      <c r="G49" s="65"/>
      <c r="H49" s="65"/>
      <c r="I49" s="52">
        <f t="shared" si="0"/>
        <v>0</v>
      </c>
    </row>
    <row r="50" spans="1:9" ht="15">
      <c r="A50" s="55">
        <v>40</v>
      </c>
      <c r="B50" s="75" t="s">
        <v>218</v>
      </c>
      <c r="C50" s="58"/>
      <c r="D50" s="60" t="s">
        <v>135</v>
      </c>
      <c r="E50" s="60">
        <v>100</v>
      </c>
      <c r="F50" s="60"/>
      <c r="G50" s="65"/>
      <c r="H50" s="65"/>
      <c r="I50" s="52">
        <f t="shared" si="0"/>
        <v>0</v>
      </c>
    </row>
    <row r="51" spans="1:9" ht="24">
      <c r="A51" s="55">
        <v>41</v>
      </c>
      <c r="B51" s="75" t="s">
        <v>219</v>
      </c>
      <c r="C51" s="58"/>
      <c r="D51" s="60" t="s">
        <v>135</v>
      </c>
      <c r="E51" s="60">
        <v>20</v>
      </c>
      <c r="F51" s="60"/>
      <c r="G51" s="65"/>
      <c r="H51" s="65"/>
      <c r="I51" s="52">
        <f t="shared" si="0"/>
        <v>0</v>
      </c>
    </row>
    <row r="52" spans="1:9" ht="15">
      <c r="A52" s="55">
        <v>42</v>
      </c>
      <c r="B52" s="75" t="s">
        <v>220</v>
      </c>
      <c r="C52" s="58"/>
      <c r="D52" s="60" t="s">
        <v>135</v>
      </c>
      <c r="E52" s="60">
        <v>50</v>
      </c>
      <c r="F52" s="60"/>
      <c r="G52" s="65"/>
      <c r="H52" s="65"/>
      <c r="I52" s="52">
        <f t="shared" si="0"/>
        <v>0</v>
      </c>
    </row>
    <row r="53" spans="1:9" ht="15">
      <c r="A53" s="55">
        <v>43</v>
      </c>
      <c r="B53" s="75" t="s">
        <v>221</v>
      </c>
      <c r="C53" s="58"/>
      <c r="D53" s="60" t="s">
        <v>135</v>
      </c>
      <c r="E53" s="60">
        <v>50</v>
      </c>
      <c r="F53" s="60"/>
      <c r="G53" s="65"/>
      <c r="H53" s="65"/>
      <c r="I53" s="52">
        <f t="shared" si="0"/>
        <v>0</v>
      </c>
    </row>
    <row r="54" spans="1:9" ht="24">
      <c r="A54" s="55">
        <v>44</v>
      </c>
      <c r="B54" s="75" t="s">
        <v>222</v>
      </c>
      <c r="C54" s="58"/>
      <c r="D54" s="60" t="s">
        <v>135</v>
      </c>
      <c r="E54" s="60">
        <v>50</v>
      </c>
      <c r="F54" s="60"/>
      <c r="G54" s="65"/>
      <c r="H54" s="65"/>
      <c r="I54" s="52">
        <f t="shared" si="0"/>
        <v>0</v>
      </c>
    </row>
    <row r="55" spans="1:9" ht="24">
      <c r="A55" s="55">
        <v>45</v>
      </c>
      <c r="B55" s="75" t="s">
        <v>223</v>
      </c>
      <c r="C55" s="58"/>
      <c r="D55" s="60" t="s">
        <v>135</v>
      </c>
      <c r="E55" s="60">
        <v>200</v>
      </c>
      <c r="F55" s="60"/>
      <c r="G55" s="65"/>
      <c r="H55" s="65"/>
      <c r="I55" s="52">
        <f t="shared" si="0"/>
        <v>0</v>
      </c>
    </row>
    <row r="56" spans="1:9" ht="15">
      <c r="A56" s="55">
        <v>46</v>
      </c>
      <c r="B56" s="75" t="s">
        <v>224</v>
      </c>
      <c r="C56" s="58"/>
      <c r="D56" s="60" t="s">
        <v>135</v>
      </c>
      <c r="E56" s="60">
        <v>200</v>
      </c>
      <c r="F56" s="60"/>
      <c r="G56" s="65"/>
      <c r="H56" s="65"/>
      <c r="I56" s="52">
        <f t="shared" si="0"/>
        <v>0</v>
      </c>
    </row>
    <row r="57" spans="1:9" ht="15">
      <c r="A57" s="55">
        <v>47</v>
      </c>
      <c r="B57" s="75" t="s">
        <v>225</v>
      </c>
      <c r="C57" s="58"/>
      <c r="D57" s="60" t="s">
        <v>135</v>
      </c>
      <c r="E57" s="60">
        <v>20</v>
      </c>
      <c r="F57" s="60"/>
      <c r="G57" s="65"/>
      <c r="H57" s="65"/>
      <c r="I57" s="52">
        <f t="shared" si="0"/>
        <v>0</v>
      </c>
    </row>
    <row r="58" spans="1:9" ht="15">
      <c r="A58" s="55">
        <v>48</v>
      </c>
      <c r="B58" s="75" t="s">
        <v>226</v>
      </c>
      <c r="C58" s="58"/>
      <c r="D58" s="60" t="s">
        <v>135</v>
      </c>
      <c r="E58" s="60">
        <v>10</v>
      </c>
      <c r="F58" s="60"/>
      <c r="G58" s="65"/>
      <c r="H58" s="65"/>
      <c r="I58" s="52">
        <f t="shared" si="0"/>
        <v>0</v>
      </c>
    </row>
    <row r="59" spans="1:9" ht="15">
      <c r="A59" s="55">
        <v>49</v>
      </c>
      <c r="B59" s="75" t="s">
        <v>227</v>
      </c>
      <c r="C59" s="58"/>
      <c r="D59" s="60" t="s">
        <v>135</v>
      </c>
      <c r="E59" s="60">
        <v>30</v>
      </c>
      <c r="F59" s="60"/>
      <c r="G59" s="65"/>
      <c r="H59" s="65"/>
      <c r="I59" s="52">
        <f t="shared" si="0"/>
        <v>0</v>
      </c>
    </row>
    <row r="60" spans="1:9" ht="24">
      <c r="A60" s="55">
        <v>50</v>
      </c>
      <c r="B60" s="81" t="s">
        <v>228</v>
      </c>
      <c r="C60" s="58" t="s">
        <v>229</v>
      </c>
      <c r="D60" s="60" t="s">
        <v>135</v>
      </c>
      <c r="E60" s="60">
        <v>30</v>
      </c>
      <c r="F60" s="60"/>
      <c r="G60" s="65"/>
      <c r="H60" s="65"/>
      <c r="I60" s="52">
        <f t="shared" si="0"/>
        <v>0</v>
      </c>
    </row>
    <row r="61" spans="1:9" ht="24">
      <c r="A61" s="55">
        <v>51</v>
      </c>
      <c r="B61" s="81" t="s">
        <v>230</v>
      </c>
      <c r="C61" s="58" t="s">
        <v>231</v>
      </c>
      <c r="D61" s="60" t="s">
        <v>135</v>
      </c>
      <c r="E61" s="60">
        <v>30</v>
      </c>
      <c r="F61" s="60"/>
      <c r="G61" s="65"/>
      <c r="H61" s="65"/>
      <c r="I61" s="52">
        <f t="shared" si="0"/>
        <v>0</v>
      </c>
    </row>
    <row r="62" spans="1:9" ht="24">
      <c r="A62" s="55">
        <v>52</v>
      </c>
      <c r="B62" s="81" t="s">
        <v>232</v>
      </c>
      <c r="C62" s="58" t="s">
        <v>233</v>
      </c>
      <c r="D62" s="60" t="s">
        <v>135</v>
      </c>
      <c r="E62" s="60">
        <v>30</v>
      </c>
      <c r="F62" s="60"/>
      <c r="G62" s="65"/>
      <c r="H62" s="65"/>
      <c r="I62" s="52">
        <f t="shared" si="0"/>
        <v>0</v>
      </c>
    </row>
    <row r="63" spans="1:9" ht="24">
      <c r="A63" s="55">
        <v>53</v>
      </c>
      <c r="B63" s="81" t="s">
        <v>234</v>
      </c>
      <c r="C63" s="58" t="s">
        <v>233</v>
      </c>
      <c r="D63" s="60" t="s">
        <v>135</v>
      </c>
      <c r="E63" s="60">
        <v>30</v>
      </c>
      <c r="F63" s="60"/>
      <c r="G63" s="65"/>
      <c r="H63" s="65"/>
      <c r="I63" s="52">
        <f t="shared" si="0"/>
        <v>0</v>
      </c>
    </row>
    <row r="64" spans="1:9" ht="24">
      <c r="A64" s="55">
        <v>54</v>
      </c>
      <c r="B64" s="81" t="s">
        <v>235</v>
      </c>
      <c r="C64" s="58" t="s">
        <v>236</v>
      </c>
      <c r="D64" s="60" t="s">
        <v>135</v>
      </c>
      <c r="E64" s="60">
        <v>30</v>
      </c>
      <c r="F64" s="60"/>
      <c r="G64" s="65"/>
      <c r="H64" s="65"/>
      <c r="I64" s="52">
        <f t="shared" si="0"/>
        <v>0</v>
      </c>
    </row>
    <row r="65" spans="1:9" ht="24">
      <c r="A65" s="55">
        <v>55</v>
      </c>
      <c r="B65" s="81" t="s">
        <v>237</v>
      </c>
      <c r="C65" s="58" t="s">
        <v>238</v>
      </c>
      <c r="D65" s="60" t="s">
        <v>135</v>
      </c>
      <c r="E65" s="60">
        <v>30</v>
      </c>
      <c r="F65" s="60"/>
      <c r="G65" s="65"/>
      <c r="H65" s="65"/>
      <c r="I65" s="52">
        <f t="shared" si="0"/>
        <v>0</v>
      </c>
    </row>
    <row r="66" spans="1:9" ht="24">
      <c r="A66" s="55">
        <v>56</v>
      </c>
      <c r="B66" s="81" t="s">
        <v>239</v>
      </c>
      <c r="C66" s="58" t="s">
        <v>238</v>
      </c>
      <c r="D66" s="60" t="s">
        <v>135</v>
      </c>
      <c r="E66" s="60">
        <v>30</v>
      </c>
      <c r="F66" s="60"/>
      <c r="G66" s="65"/>
      <c r="H66" s="65"/>
      <c r="I66" s="52">
        <f t="shared" si="0"/>
        <v>0</v>
      </c>
    </row>
    <row r="67" spans="1:9" ht="15">
      <c r="A67" s="55">
        <v>57</v>
      </c>
      <c r="B67" s="81" t="s">
        <v>240</v>
      </c>
      <c r="C67" s="58" t="s">
        <v>241</v>
      </c>
      <c r="D67" s="60" t="s">
        <v>135</v>
      </c>
      <c r="E67" s="60">
        <v>100</v>
      </c>
      <c r="F67" s="60"/>
      <c r="G67" s="65"/>
      <c r="H67" s="65"/>
      <c r="I67" s="52">
        <f t="shared" si="0"/>
        <v>0</v>
      </c>
    </row>
    <row r="68" spans="1:9" ht="15">
      <c r="A68" s="55">
        <v>58</v>
      </c>
      <c r="B68" s="81" t="s">
        <v>242</v>
      </c>
      <c r="C68" s="58" t="s">
        <v>243</v>
      </c>
      <c r="D68" s="60" t="s">
        <v>135</v>
      </c>
      <c r="E68" s="60">
        <v>150</v>
      </c>
      <c r="F68" s="60"/>
      <c r="G68" s="65"/>
      <c r="H68" s="65"/>
      <c r="I68" s="52">
        <f t="shared" si="0"/>
        <v>0</v>
      </c>
    </row>
    <row r="69" spans="1:9" ht="15">
      <c r="A69" s="55">
        <v>59</v>
      </c>
      <c r="B69" s="81" t="s">
        <v>244</v>
      </c>
      <c r="C69" s="58" t="s">
        <v>245</v>
      </c>
      <c r="D69" s="60" t="s">
        <v>135</v>
      </c>
      <c r="E69" s="60">
        <v>200</v>
      </c>
      <c r="F69" s="60"/>
      <c r="G69" s="65"/>
      <c r="H69" s="65"/>
      <c r="I69" s="52">
        <f t="shared" si="0"/>
        <v>0</v>
      </c>
    </row>
    <row r="70" spans="1:9" ht="36">
      <c r="A70" s="55">
        <v>60</v>
      </c>
      <c r="B70" s="81" t="s">
        <v>246</v>
      </c>
      <c r="C70" s="58" t="s">
        <v>247</v>
      </c>
      <c r="D70" s="60" t="s">
        <v>135</v>
      </c>
      <c r="E70" s="60">
        <v>100</v>
      </c>
      <c r="F70" s="60"/>
      <c r="G70" s="65"/>
      <c r="H70" s="65"/>
      <c r="I70" s="52">
        <f t="shared" si="0"/>
        <v>0</v>
      </c>
    </row>
    <row r="71" spans="1:9" ht="15">
      <c r="A71" s="55">
        <v>61</v>
      </c>
      <c r="B71" s="81" t="s">
        <v>248</v>
      </c>
      <c r="C71" s="58"/>
      <c r="D71" s="60" t="s">
        <v>135</v>
      </c>
      <c r="E71" s="60">
        <v>10</v>
      </c>
      <c r="F71" s="60"/>
      <c r="G71" s="65"/>
      <c r="H71" s="65"/>
      <c r="I71" s="52">
        <f t="shared" si="0"/>
        <v>0</v>
      </c>
    </row>
    <row r="72" spans="1:9" ht="15">
      <c r="A72" s="82"/>
      <c r="B72" s="83" t="s">
        <v>249</v>
      </c>
      <c r="C72" s="84"/>
      <c r="D72" s="82"/>
      <c r="E72" s="78"/>
      <c r="F72" s="78"/>
      <c r="G72" s="65"/>
      <c r="H72" s="65"/>
      <c r="I72" s="52">
        <f t="shared" si="0"/>
        <v>0</v>
      </c>
    </row>
    <row r="73" spans="1:9" ht="48">
      <c r="A73" s="55">
        <v>62</v>
      </c>
      <c r="B73" s="85" t="s">
        <v>250</v>
      </c>
      <c r="C73" s="81"/>
      <c r="D73" s="60" t="s">
        <v>135</v>
      </c>
      <c r="E73" s="86">
        <v>100</v>
      </c>
      <c r="F73" s="86"/>
      <c r="G73" s="65"/>
      <c r="H73" s="65"/>
      <c r="I73" s="52">
        <f t="shared" si="0"/>
        <v>0</v>
      </c>
    </row>
    <row r="74" spans="1:9" ht="15">
      <c r="A74" s="55">
        <v>63</v>
      </c>
      <c r="B74" s="85" t="s">
        <v>251</v>
      </c>
      <c r="C74" s="81"/>
      <c r="D74" s="60" t="s">
        <v>135</v>
      </c>
      <c r="E74" s="86">
        <v>100</v>
      </c>
      <c r="F74" s="86"/>
      <c r="G74" s="65"/>
      <c r="H74" s="65"/>
      <c r="I74" s="52">
        <f t="shared" si="0"/>
        <v>0</v>
      </c>
    </row>
    <row r="75" spans="1:9" ht="48">
      <c r="A75" s="55">
        <v>64</v>
      </c>
      <c r="B75" s="85" t="s">
        <v>252</v>
      </c>
      <c r="C75" s="81"/>
      <c r="D75" s="60" t="s">
        <v>135</v>
      </c>
      <c r="E75" s="86">
        <v>150</v>
      </c>
      <c r="F75" s="86"/>
      <c r="G75" s="65"/>
      <c r="H75" s="65"/>
      <c r="I75" s="52">
        <f t="shared" si="0"/>
        <v>0</v>
      </c>
    </row>
    <row r="76" spans="1:9" ht="15">
      <c r="A76" s="55">
        <v>65</v>
      </c>
      <c r="B76" s="85" t="s">
        <v>253</v>
      </c>
      <c r="C76" s="81"/>
      <c r="D76" s="60" t="s">
        <v>135</v>
      </c>
      <c r="E76" s="86">
        <v>300</v>
      </c>
      <c r="F76" s="86"/>
      <c r="G76" s="65"/>
      <c r="H76" s="65"/>
      <c r="I76" s="52">
        <f aca="true" t="shared" si="1" ref="I76:I112">ROUND(E76,2)*ROUND(H76,2)</f>
        <v>0</v>
      </c>
    </row>
    <row r="77" spans="1:9" ht="48">
      <c r="A77" s="55">
        <v>66</v>
      </c>
      <c r="B77" s="85" t="s">
        <v>254</v>
      </c>
      <c r="C77" s="81"/>
      <c r="D77" s="60" t="s">
        <v>135</v>
      </c>
      <c r="E77" s="86">
        <v>150</v>
      </c>
      <c r="F77" s="86"/>
      <c r="G77" s="65"/>
      <c r="H77" s="65"/>
      <c r="I77" s="52">
        <f t="shared" si="1"/>
        <v>0</v>
      </c>
    </row>
    <row r="78" spans="1:9" ht="15">
      <c r="A78" s="55">
        <v>67</v>
      </c>
      <c r="B78" s="85" t="s">
        <v>255</v>
      </c>
      <c r="C78" s="81"/>
      <c r="D78" s="60" t="s">
        <v>135</v>
      </c>
      <c r="E78" s="86">
        <v>150</v>
      </c>
      <c r="F78" s="86"/>
      <c r="G78" s="65"/>
      <c r="H78" s="65"/>
      <c r="I78" s="52">
        <f t="shared" si="1"/>
        <v>0</v>
      </c>
    </row>
    <row r="79" spans="1:9" ht="15">
      <c r="A79" s="82"/>
      <c r="B79" s="83" t="s">
        <v>256</v>
      </c>
      <c r="C79" s="84"/>
      <c r="D79" s="80"/>
      <c r="E79" s="78"/>
      <c r="F79" s="78"/>
      <c r="G79" s="65"/>
      <c r="H79" s="65"/>
      <c r="I79" s="52">
        <f t="shared" si="1"/>
        <v>0</v>
      </c>
    </row>
    <row r="80" spans="1:9" ht="156">
      <c r="A80" s="55">
        <v>68</v>
      </c>
      <c r="B80" s="81" t="s">
        <v>257</v>
      </c>
      <c r="C80" s="58"/>
      <c r="D80" s="55" t="s">
        <v>258</v>
      </c>
      <c r="E80" s="55">
        <v>100</v>
      </c>
      <c r="F80" s="55"/>
      <c r="G80" s="65"/>
      <c r="H80" s="65"/>
      <c r="I80" s="52">
        <f t="shared" si="1"/>
        <v>0</v>
      </c>
    </row>
    <row r="81" spans="1:9" ht="24">
      <c r="A81" s="82"/>
      <c r="B81" s="87" t="s">
        <v>259</v>
      </c>
      <c r="C81" s="88"/>
      <c r="D81" s="88"/>
      <c r="E81" s="83"/>
      <c r="F81" s="83"/>
      <c r="G81" s="65"/>
      <c r="H81" s="65"/>
      <c r="I81" s="52">
        <f t="shared" si="1"/>
        <v>0</v>
      </c>
    </row>
    <row r="82" spans="1:9" ht="96">
      <c r="A82" s="55">
        <v>69</v>
      </c>
      <c r="B82" s="81" t="s">
        <v>260</v>
      </c>
      <c r="C82" s="58"/>
      <c r="D82" s="60" t="s">
        <v>135</v>
      </c>
      <c r="E82" s="55">
        <v>30</v>
      </c>
      <c r="F82" s="55"/>
      <c r="G82" s="65"/>
      <c r="H82" s="65"/>
      <c r="I82" s="52">
        <f t="shared" si="1"/>
        <v>0</v>
      </c>
    </row>
    <row r="83" spans="1:9" ht="15">
      <c r="A83" s="55">
        <v>70</v>
      </c>
      <c r="B83" s="81" t="s">
        <v>261</v>
      </c>
      <c r="C83" s="58"/>
      <c r="D83" s="60" t="s">
        <v>135</v>
      </c>
      <c r="E83" s="55">
        <v>10</v>
      </c>
      <c r="F83" s="55"/>
      <c r="G83" s="65"/>
      <c r="H83" s="65"/>
      <c r="I83" s="52">
        <f t="shared" si="1"/>
        <v>0</v>
      </c>
    </row>
    <row r="84" spans="1:9" ht="108">
      <c r="A84" s="55">
        <v>71</v>
      </c>
      <c r="B84" s="75" t="s">
        <v>262</v>
      </c>
      <c r="C84" s="58"/>
      <c r="D84" s="60" t="s">
        <v>135</v>
      </c>
      <c r="E84" s="55">
        <v>30</v>
      </c>
      <c r="F84" s="55"/>
      <c r="G84" s="65"/>
      <c r="H84" s="65"/>
      <c r="I84" s="52">
        <f t="shared" si="1"/>
        <v>0</v>
      </c>
    </row>
    <row r="85" spans="1:9" ht="15">
      <c r="A85" s="55">
        <v>72</v>
      </c>
      <c r="B85" s="75" t="s">
        <v>263</v>
      </c>
      <c r="C85" s="58"/>
      <c r="D85" s="60" t="s">
        <v>135</v>
      </c>
      <c r="E85" s="55">
        <v>100</v>
      </c>
      <c r="F85" s="55"/>
      <c r="G85" s="65"/>
      <c r="H85" s="65"/>
      <c r="I85" s="52">
        <f t="shared" si="1"/>
        <v>0</v>
      </c>
    </row>
    <row r="86" spans="1:9" ht="15">
      <c r="A86" s="55">
        <v>73</v>
      </c>
      <c r="B86" s="75" t="s">
        <v>264</v>
      </c>
      <c r="C86" s="58"/>
      <c r="D86" s="60" t="s">
        <v>135</v>
      </c>
      <c r="E86" s="55">
        <v>30</v>
      </c>
      <c r="F86" s="55"/>
      <c r="G86" s="65"/>
      <c r="H86" s="65"/>
      <c r="I86" s="52">
        <f t="shared" si="1"/>
        <v>0</v>
      </c>
    </row>
    <row r="87" spans="1:9" ht="15">
      <c r="A87" s="55">
        <v>74</v>
      </c>
      <c r="B87" s="75" t="s">
        <v>265</v>
      </c>
      <c r="C87" s="58"/>
      <c r="D87" s="60" t="s">
        <v>135</v>
      </c>
      <c r="E87" s="55">
        <v>10</v>
      </c>
      <c r="F87" s="55"/>
      <c r="G87" s="65"/>
      <c r="H87" s="65"/>
      <c r="I87" s="52">
        <f t="shared" si="1"/>
        <v>0</v>
      </c>
    </row>
    <row r="88" spans="1:9" ht="96">
      <c r="A88" s="55">
        <v>75</v>
      </c>
      <c r="B88" s="89" t="s">
        <v>266</v>
      </c>
      <c r="C88" s="58"/>
      <c r="D88" s="60" t="s">
        <v>135</v>
      </c>
      <c r="E88" s="55">
        <v>30</v>
      </c>
      <c r="F88" s="55"/>
      <c r="G88" s="65"/>
      <c r="H88" s="65"/>
      <c r="I88" s="52">
        <f t="shared" si="1"/>
        <v>0</v>
      </c>
    </row>
    <row r="89" spans="1:9" ht="15">
      <c r="A89" s="55">
        <v>76</v>
      </c>
      <c r="B89" s="75" t="s">
        <v>267</v>
      </c>
      <c r="C89" s="58"/>
      <c r="D89" s="60" t="s">
        <v>135</v>
      </c>
      <c r="E89" s="55">
        <v>100</v>
      </c>
      <c r="F89" s="55"/>
      <c r="G89" s="65"/>
      <c r="H89" s="65"/>
      <c r="I89" s="52">
        <f t="shared" si="1"/>
        <v>0</v>
      </c>
    </row>
    <row r="90" spans="1:9" ht="15">
      <c r="A90" s="55">
        <v>77</v>
      </c>
      <c r="B90" s="75" t="s">
        <v>268</v>
      </c>
      <c r="C90" s="58"/>
      <c r="D90" s="60" t="s">
        <v>135</v>
      </c>
      <c r="E90" s="55">
        <v>30</v>
      </c>
      <c r="F90" s="55"/>
      <c r="G90" s="65"/>
      <c r="H90" s="65"/>
      <c r="I90" s="52">
        <f t="shared" si="1"/>
        <v>0</v>
      </c>
    </row>
    <row r="91" spans="1:9" ht="24">
      <c r="A91" s="55">
        <v>78</v>
      </c>
      <c r="B91" s="75" t="s">
        <v>269</v>
      </c>
      <c r="C91" s="58"/>
      <c r="D91" s="60" t="s">
        <v>135</v>
      </c>
      <c r="E91" s="55">
        <v>20</v>
      </c>
      <c r="F91" s="55"/>
      <c r="G91" s="65"/>
      <c r="H91" s="65"/>
      <c r="I91" s="52">
        <f t="shared" si="1"/>
        <v>0</v>
      </c>
    </row>
    <row r="92" spans="1:9" ht="108">
      <c r="A92" s="55">
        <v>79</v>
      </c>
      <c r="B92" s="81" t="s">
        <v>270</v>
      </c>
      <c r="C92" s="58"/>
      <c r="D92" s="60" t="s">
        <v>135</v>
      </c>
      <c r="E92" s="55">
        <v>30</v>
      </c>
      <c r="F92" s="55"/>
      <c r="G92" s="65"/>
      <c r="H92" s="65"/>
      <c r="I92" s="52">
        <f t="shared" si="1"/>
        <v>0</v>
      </c>
    </row>
    <row r="93" spans="1:9" ht="15">
      <c r="A93" s="55">
        <v>80</v>
      </c>
      <c r="B93" s="75" t="s">
        <v>271</v>
      </c>
      <c r="C93" s="58"/>
      <c r="D93" s="60" t="s">
        <v>135</v>
      </c>
      <c r="E93" s="55">
        <v>60</v>
      </c>
      <c r="F93" s="55"/>
      <c r="G93" s="65"/>
      <c r="H93" s="65"/>
      <c r="I93" s="52">
        <f t="shared" si="1"/>
        <v>0</v>
      </c>
    </row>
    <row r="94" spans="1:9" ht="15">
      <c r="A94" s="55">
        <v>81</v>
      </c>
      <c r="B94" s="75" t="s">
        <v>272</v>
      </c>
      <c r="C94" s="58"/>
      <c r="D94" s="60" t="s">
        <v>135</v>
      </c>
      <c r="E94" s="55">
        <v>500</v>
      </c>
      <c r="F94" s="55"/>
      <c r="G94" s="65"/>
      <c r="H94" s="65"/>
      <c r="I94" s="52">
        <f t="shared" si="1"/>
        <v>0</v>
      </c>
    </row>
    <row r="95" spans="1:9" ht="15">
      <c r="A95" s="55">
        <v>82</v>
      </c>
      <c r="B95" s="75" t="s">
        <v>273</v>
      </c>
      <c r="C95" s="58"/>
      <c r="D95" s="60" t="s">
        <v>135</v>
      </c>
      <c r="E95" s="55">
        <v>30</v>
      </c>
      <c r="F95" s="55"/>
      <c r="G95" s="65"/>
      <c r="H95" s="65"/>
      <c r="I95" s="52">
        <f t="shared" si="1"/>
        <v>0</v>
      </c>
    </row>
    <row r="96" spans="1:9" ht="15">
      <c r="A96" s="55">
        <v>83</v>
      </c>
      <c r="B96" s="75" t="s">
        <v>274</v>
      </c>
      <c r="C96" s="58"/>
      <c r="D96" s="60" t="s">
        <v>135</v>
      </c>
      <c r="E96" s="55">
        <v>20</v>
      </c>
      <c r="F96" s="55"/>
      <c r="G96" s="65"/>
      <c r="H96" s="65"/>
      <c r="I96" s="52">
        <f t="shared" si="1"/>
        <v>0</v>
      </c>
    </row>
    <row r="97" spans="1:9" ht="120">
      <c r="A97" s="55">
        <v>84</v>
      </c>
      <c r="B97" s="81" t="s">
        <v>275</v>
      </c>
      <c r="C97" s="58"/>
      <c r="D97" s="60" t="s">
        <v>135</v>
      </c>
      <c r="E97" s="55">
        <v>30</v>
      </c>
      <c r="F97" s="55"/>
      <c r="G97" s="65"/>
      <c r="H97" s="65"/>
      <c r="I97" s="52">
        <f t="shared" si="1"/>
        <v>0</v>
      </c>
    </row>
    <row r="98" spans="1:9" ht="15">
      <c r="A98" s="55">
        <v>85</v>
      </c>
      <c r="B98" s="75" t="s">
        <v>276</v>
      </c>
      <c r="C98" s="58"/>
      <c r="D98" s="60" t="s">
        <v>135</v>
      </c>
      <c r="E98" s="55">
        <v>30</v>
      </c>
      <c r="F98" s="55"/>
      <c r="G98" s="65"/>
      <c r="H98" s="65"/>
      <c r="I98" s="52">
        <f t="shared" si="1"/>
        <v>0</v>
      </c>
    </row>
    <row r="99" spans="1:9" ht="15">
      <c r="A99" s="55">
        <v>86</v>
      </c>
      <c r="B99" s="75" t="s">
        <v>277</v>
      </c>
      <c r="C99" s="58"/>
      <c r="D99" s="60" t="s">
        <v>135</v>
      </c>
      <c r="E99" s="55">
        <v>100</v>
      </c>
      <c r="F99" s="55"/>
      <c r="G99" s="65"/>
      <c r="H99" s="65"/>
      <c r="I99" s="52">
        <f t="shared" si="1"/>
        <v>0</v>
      </c>
    </row>
    <row r="100" spans="1:9" ht="15">
      <c r="A100" s="55">
        <v>87</v>
      </c>
      <c r="B100" s="75" t="s">
        <v>278</v>
      </c>
      <c r="C100" s="58"/>
      <c r="D100" s="60" t="s">
        <v>135</v>
      </c>
      <c r="E100" s="55">
        <v>30</v>
      </c>
      <c r="F100" s="55"/>
      <c r="G100" s="65"/>
      <c r="H100" s="65"/>
      <c r="I100" s="52">
        <f t="shared" si="1"/>
        <v>0</v>
      </c>
    </row>
    <row r="101" spans="1:9" ht="15">
      <c r="A101" s="82"/>
      <c r="B101" s="87" t="s">
        <v>279</v>
      </c>
      <c r="C101" s="88"/>
      <c r="D101" s="88"/>
      <c r="E101" s="83"/>
      <c r="F101" s="83"/>
      <c r="G101" s="65"/>
      <c r="H101" s="65"/>
      <c r="I101" s="52">
        <f t="shared" si="1"/>
        <v>0</v>
      </c>
    </row>
    <row r="102" spans="1:9" ht="72">
      <c r="A102" s="55">
        <v>88</v>
      </c>
      <c r="B102" s="75" t="s">
        <v>280</v>
      </c>
      <c r="C102" s="58"/>
      <c r="D102" s="60"/>
      <c r="E102" s="55"/>
      <c r="F102" s="55"/>
      <c r="G102" s="65"/>
      <c r="H102" s="65"/>
      <c r="I102" s="52">
        <f t="shared" si="1"/>
        <v>0</v>
      </c>
    </row>
    <row r="103" spans="1:9" ht="15">
      <c r="A103" s="55">
        <v>89</v>
      </c>
      <c r="B103" s="90" t="s">
        <v>281</v>
      </c>
      <c r="C103" s="58"/>
      <c r="D103" s="60" t="s">
        <v>135</v>
      </c>
      <c r="E103" s="55">
        <v>20</v>
      </c>
      <c r="F103" s="55"/>
      <c r="G103" s="65"/>
      <c r="H103" s="65"/>
      <c r="I103" s="52">
        <f t="shared" si="1"/>
        <v>0</v>
      </c>
    </row>
    <row r="104" spans="1:9" ht="15">
      <c r="A104" s="55">
        <v>90</v>
      </c>
      <c r="B104" s="75" t="s">
        <v>282</v>
      </c>
      <c r="C104" s="58"/>
      <c r="D104" s="60" t="s">
        <v>135</v>
      </c>
      <c r="E104" s="55">
        <v>20</v>
      </c>
      <c r="F104" s="55"/>
      <c r="G104" s="65"/>
      <c r="H104" s="65"/>
      <c r="I104" s="52">
        <f t="shared" si="1"/>
        <v>0</v>
      </c>
    </row>
    <row r="105" spans="1:9" ht="84">
      <c r="A105" s="55">
        <v>91</v>
      </c>
      <c r="B105" s="73" t="s">
        <v>283</v>
      </c>
      <c r="C105" s="58"/>
      <c r="D105" s="60"/>
      <c r="E105" s="55"/>
      <c r="F105" s="55"/>
      <c r="G105" s="65"/>
      <c r="H105" s="65"/>
      <c r="I105" s="52">
        <f t="shared" si="1"/>
        <v>0</v>
      </c>
    </row>
    <row r="106" spans="1:9" ht="15">
      <c r="A106" s="55">
        <v>92</v>
      </c>
      <c r="B106" s="75" t="s">
        <v>284</v>
      </c>
      <c r="C106" s="58"/>
      <c r="D106" s="60" t="s">
        <v>135</v>
      </c>
      <c r="E106" s="55">
        <v>100</v>
      </c>
      <c r="F106" s="55"/>
      <c r="G106" s="65"/>
      <c r="H106" s="65"/>
      <c r="I106" s="52">
        <f t="shared" si="1"/>
        <v>0</v>
      </c>
    </row>
    <row r="107" spans="1:9" ht="15">
      <c r="A107" s="55">
        <v>93</v>
      </c>
      <c r="B107" s="75" t="s">
        <v>285</v>
      </c>
      <c r="C107" s="58"/>
      <c r="D107" s="60" t="s">
        <v>135</v>
      </c>
      <c r="E107" s="55">
        <v>100</v>
      </c>
      <c r="F107" s="55"/>
      <c r="G107" s="65"/>
      <c r="H107" s="65"/>
      <c r="I107" s="52">
        <f t="shared" si="1"/>
        <v>0</v>
      </c>
    </row>
    <row r="108" spans="1:9" ht="108">
      <c r="A108" s="55"/>
      <c r="B108" s="75" t="s">
        <v>286</v>
      </c>
      <c r="C108" s="91"/>
      <c r="D108" s="91"/>
      <c r="E108" s="55"/>
      <c r="F108" s="55"/>
      <c r="G108" s="65"/>
      <c r="H108" s="65"/>
      <c r="I108" s="52">
        <f t="shared" si="1"/>
        <v>0</v>
      </c>
    </row>
    <row r="109" spans="1:9" ht="15">
      <c r="A109" s="55">
        <v>94</v>
      </c>
      <c r="B109" s="75" t="s">
        <v>287</v>
      </c>
      <c r="C109" s="58"/>
      <c r="D109" s="60" t="s">
        <v>135</v>
      </c>
      <c r="E109" s="55">
        <v>5</v>
      </c>
      <c r="F109" s="55"/>
      <c r="G109" s="65"/>
      <c r="H109" s="65"/>
      <c r="I109" s="52">
        <f t="shared" si="1"/>
        <v>0</v>
      </c>
    </row>
    <row r="110" spans="1:9" ht="15">
      <c r="A110" s="55">
        <v>95</v>
      </c>
      <c r="B110" s="75" t="s">
        <v>288</v>
      </c>
      <c r="C110" s="58"/>
      <c r="D110" s="60" t="s">
        <v>135</v>
      </c>
      <c r="E110" s="55">
        <v>10</v>
      </c>
      <c r="F110" s="55"/>
      <c r="G110" s="65"/>
      <c r="H110" s="65"/>
      <c r="I110" s="52">
        <f t="shared" si="1"/>
        <v>0</v>
      </c>
    </row>
    <row r="111" spans="1:9" ht="15">
      <c r="A111" s="55">
        <v>96</v>
      </c>
      <c r="B111" s="75" t="s">
        <v>289</v>
      </c>
      <c r="C111" s="58"/>
      <c r="D111" s="60" t="s">
        <v>135</v>
      </c>
      <c r="E111" s="55">
        <v>5</v>
      </c>
      <c r="F111" s="55"/>
      <c r="G111" s="65"/>
      <c r="H111" s="65"/>
      <c r="I111" s="52">
        <f t="shared" si="1"/>
        <v>0</v>
      </c>
    </row>
    <row r="112" spans="1:9" ht="15">
      <c r="A112" s="55">
        <v>97</v>
      </c>
      <c r="B112" s="75" t="s">
        <v>290</v>
      </c>
      <c r="C112" s="58"/>
      <c r="D112" s="60" t="s">
        <v>135</v>
      </c>
      <c r="E112" s="55">
        <v>5</v>
      </c>
      <c r="F112" s="55"/>
      <c r="G112" s="65"/>
      <c r="H112" s="65"/>
      <c r="I112" s="52">
        <f t="shared" si="1"/>
        <v>0</v>
      </c>
    </row>
    <row r="114" ht="168">
      <c r="B114" s="149" t="s">
        <v>998</v>
      </c>
    </row>
  </sheetData>
  <sheetProtection/>
  <mergeCells count="2">
    <mergeCell ref="F2:G2"/>
    <mergeCell ref="A10:I10"/>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5.xml><?xml version="1.0" encoding="utf-8"?>
<worksheet xmlns="http://schemas.openxmlformats.org/spreadsheetml/2006/main" xmlns:r="http://schemas.openxmlformats.org/officeDocument/2006/relationships">
  <sheetPr>
    <tabColor theme="0" tint="-0.3499799966812134"/>
    <pageSetUpPr fitToPage="1"/>
  </sheetPr>
  <dimension ref="A1:J38"/>
  <sheetViews>
    <sheetView showGridLines="0" zoomScale="120" zoomScaleNormal="120" zoomScaleSheetLayoutView="100" zoomScalePageLayoutView="85" workbookViewId="0" topLeftCell="A30">
      <selection activeCell="B38" sqref="B38"/>
    </sheetView>
  </sheetViews>
  <sheetFormatPr defaultColWidth="9.00390625" defaultRowHeight="12.75"/>
  <cols>
    <col min="1" max="1" width="5.25390625" style="26" customWidth="1"/>
    <col min="2" max="2" width="97.25390625" style="26" customWidth="1"/>
    <col min="3" max="3" width="8.25390625" style="30" customWidth="1"/>
    <col min="4" max="4" width="11.375" style="28" customWidth="1"/>
    <col min="5" max="5" width="22.375" style="26" customWidth="1"/>
    <col min="6" max="6" width="21.00390625" style="26" customWidth="1"/>
    <col min="7" max="7" width="14.75390625" style="26" customWidth="1"/>
    <col min="8" max="8" width="18.25390625" style="26" customWidth="1"/>
    <col min="9" max="10" width="14.25390625" style="26" customWidth="1"/>
    <col min="11" max="16384" width="9.125" style="26" customWidth="1"/>
  </cols>
  <sheetData>
    <row r="1" spans="2:10" ht="15">
      <c r="B1" s="27" t="str">
        <f>'Informacje ogólne'!C4</f>
        <v>DZP-EK-271-196/2017</v>
      </c>
      <c r="C1" s="26"/>
      <c r="H1" s="29" t="s">
        <v>52</v>
      </c>
      <c r="I1" s="29"/>
      <c r="J1" s="29"/>
    </row>
    <row r="2" spans="5:8" ht="15">
      <c r="E2" s="312"/>
      <c r="F2" s="312"/>
      <c r="H2" s="29" t="s">
        <v>70</v>
      </c>
    </row>
    <row r="4" spans="2:8" ht="15">
      <c r="B4" s="31" t="s">
        <v>12</v>
      </c>
      <c r="C4" s="32">
        <v>4</v>
      </c>
      <c r="D4" s="33"/>
      <c r="E4" s="34" t="s">
        <v>15</v>
      </c>
      <c r="F4" s="35"/>
      <c r="G4" s="36"/>
      <c r="H4" s="36"/>
    </row>
    <row r="5" spans="2:8" ht="15">
      <c r="B5" s="31"/>
      <c r="C5" s="37"/>
      <c r="D5" s="33"/>
      <c r="E5" s="34"/>
      <c r="F5" s="35"/>
      <c r="G5" s="36"/>
      <c r="H5" s="36"/>
    </row>
    <row r="6" spans="1:8" ht="15">
      <c r="A6" s="31"/>
      <c r="C6" s="37"/>
      <c r="D6" s="33"/>
      <c r="E6" s="36"/>
      <c r="F6" s="36"/>
      <c r="G6" s="36"/>
      <c r="H6" s="36"/>
    </row>
    <row r="7" spans="1:8" ht="15">
      <c r="A7" s="38"/>
      <c r="B7" s="38"/>
      <c r="C7" s="39"/>
      <c r="D7" s="40"/>
      <c r="E7" s="41" t="s">
        <v>0</v>
      </c>
      <c r="F7" s="42">
        <f>SUM(H11:H36)</f>
        <v>0</v>
      </c>
      <c r="G7" s="43"/>
      <c r="H7" s="43"/>
    </row>
    <row r="8" spans="1:8" ht="12.75" customHeight="1">
      <c r="A8" s="43"/>
      <c r="B8" s="38"/>
      <c r="C8" s="44"/>
      <c r="D8" s="45"/>
      <c r="E8" s="43"/>
      <c r="F8" s="43"/>
      <c r="G8" s="43"/>
      <c r="H8" s="43"/>
    </row>
    <row r="9" spans="1:8" s="49" customFormat="1" ht="42.75" customHeight="1">
      <c r="A9" s="46" t="s">
        <v>32</v>
      </c>
      <c r="B9" s="46" t="s">
        <v>47</v>
      </c>
      <c r="C9" s="47" t="s">
        <v>34</v>
      </c>
      <c r="D9" s="48"/>
      <c r="E9" s="46" t="s">
        <v>48</v>
      </c>
      <c r="F9" s="46" t="s">
        <v>49</v>
      </c>
      <c r="G9" s="46" t="s">
        <v>50</v>
      </c>
      <c r="H9" s="46" t="s">
        <v>13</v>
      </c>
    </row>
    <row r="10" spans="1:8" s="49" customFormat="1" ht="42.75" customHeight="1">
      <c r="A10" s="313" t="s">
        <v>69</v>
      </c>
      <c r="B10" s="314"/>
      <c r="C10" s="314"/>
      <c r="D10" s="314"/>
      <c r="E10" s="314"/>
      <c r="F10" s="314"/>
      <c r="G10" s="314"/>
      <c r="H10" s="315"/>
    </row>
    <row r="11" spans="1:8" s="53" customFormat="1" ht="119.25" customHeight="1">
      <c r="A11" s="55">
        <v>1</v>
      </c>
      <c r="B11" s="81" t="s">
        <v>293</v>
      </c>
      <c r="C11" s="55" t="s">
        <v>135</v>
      </c>
      <c r="D11" s="55">
        <v>30</v>
      </c>
      <c r="E11" s="50"/>
      <c r="F11" s="50"/>
      <c r="G11" s="51"/>
      <c r="H11" s="52">
        <f>ROUND(D11,2)*ROUND(G11,2)</f>
        <v>0</v>
      </c>
    </row>
    <row r="12" spans="1:8" s="53" customFormat="1" ht="197.25" customHeight="1">
      <c r="A12" s="55">
        <v>2</v>
      </c>
      <c r="B12" s="81" t="s">
        <v>317</v>
      </c>
      <c r="C12" s="55" t="s">
        <v>135</v>
      </c>
      <c r="D12" s="55">
        <v>25</v>
      </c>
      <c r="E12" s="50"/>
      <c r="F12" s="50"/>
      <c r="G12" s="51"/>
      <c r="H12" s="52">
        <f aca="true" t="shared" si="0" ref="H12:H36">ROUND(D12,2)*ROUND(G12,2)</f>
        <v>0</v>
      </c>
    </row>
    <row r="13" spans="1:8" s="53" customFormat="1" ht="162" customHeight="1">
      <c r="A13" s="55">
        <v>3</v>
      </c>
      <c r="B13" s="81" t="s">
        <v>318</v>
      </c>
      <c r="C13" s="55" t="s">
        <v>135</v>
      </c>
      <c r="D13" s="55">
        <v>35</v>
      </c>
      <c r="E13" s="50"/>
      <c r="F13" s="50"/>
      <c r="G13" s="51"/>
      <c r="H13" s="52">
        <f t="shared" si="0"/>
        <v>0</v>
      </c>
    </row>
    <row r="14" spans="1:8" s="53" customFormat="1" ht="29.25" customHeight="1">
      <c r="A14" s="55">
        <v>4</v>
      </c>
      <c r="B14" s="66" t="s">
        <v>294</v>
      </c>
      <c r="C14" s="55" t="s">
        <v>135</v>
      </c>
      <c r="D14" s="55">
        <v>20</v>
      </c>
      <c r="E14" s="50"/>
      <c r="F14" s="50"/>
      <c r="G14" s="51"/>
      <c r="H14" s="52">
        <f t="shared" si="0"/>
        <v>0</v>
      </c>
    </row>
    <row r="15" spans="1:8" s="53" customFormat="1" ht="44.25" customHeight="1">
      <c r="A15" s="55">
        <v>5</v>
      </c>
      <c r="B15" s="66" t="s">
        <v>295</v>
      </c>
      <c r="C15" s="55" t="s">
        <v>135</v>
      </c>
      <c r="D15" s="55">
        <v>30</v>
      </c>
      <c r="E15" s="50"/>
      <c r="F15" s="50"/>
      <c r="G15" s="51"/>
      <c r="H15" s="52">
        <f t="shared" si="0"/>
        <v>0</v>
      </c>
    </row>
    <row r="16" spans="1:8" s="53" customFormat="1" ht="29.25" customHeight="1">
      <c r="A16" s="55">
        <v>6</v>
      </c>
      <c r="B16" s="66" t="s">
        <v>296</v>
      </c>
      <c r="C16" s="55" t="s">
        <v>135</v>
      </c>
      <c r="D16" s="55">
        <v>30</v>
      </c>
      <c r="E16" s="50"/>
      <c r="F16" s="50"/>
      <c r="G16" s="51"/>
      <c r="H16" s="52">
        <f t="shared" si="0"/>
        <v>0</v>
      </c>
    </row>
    <row r="17" spans="1:8" s="53" customFormat="1" ht="66" customHeight="1">
      <c r="A17" s="55">
        <v>7</v>
      </c>
      <c r="B17" s="66" t="s">
        <v>297</v>
      </c>
      <c r="C17" s="55" t="s">
        <v>135</v>
      </c>
      <c r="D17" s="55">
        <v>40</v>
      </c>
      <c r="E17" s="50"/>
      <c r="F17" s="50"/>
      <c r="G17" s="51"/>
      <c r="H17" s="52">
        <f t="shared" si="0"/>
        <v>0</v>
      </c>
    </row>
    <row r="18" spans="1:8" s="53" customFormat="1" ht="82.5" customHeight="1">
      <c r="A18" s="55">
        <v>8</v>
      </c>
      <c r="B18" s="66" t="s">
        <v>298</v>
      </c>
      <c r="C18" s="55" t="s">
        <v>135</v>
      </c>
      <c r="D18" s="55">
        <v>40</v>
      </c>
      <c r="E18" s="50"/>
      <c r="F18" s="50"/>
      <c r="G18" s="51"/>
      <c r="H18" s="52">
        <f t="shared" si="0"/>
        <v>0</v>
      </c>
    </row>
    <row r="19" spans="1:8" s="53" customFormat="1" ht="29.25" customHeight="1">
      <c r="A19" s="94"/>
      <c r="B19" s="95" t="s">
        <v>299</v>
      </c>
      <c r="C19" s="95"/>
      <c r="D19" s="96"/>
      <c r="E19" s="50"/>
      <c r="F19" s="50"/>
      <c r="G19" s="51"/>
      <c r="H19" s="52">
        <f t="shared" si="0"/>
        <v>0</v>
      </c>
    </row>
    <row r="20" spans="1:8" s="53" customFormat="1" ht="36">
      <c r="A20" s="55">
        <v>9</v>
      </c>
      <c r="B20" s="81" t="s">
        <v>300</v>
      </c>
      <c r="C20" s="55" t="s">
        <v>135</v>
      </c>
      <c r="D20" s="55">
        <v>10</v>
      </c>
      <c r="E20" s="50"/>
      <c r="F20" s="50"/>
      <c r="G20" s="51"/>
      <c r="H20" s="52">
        <f t="shared" si="0"/>
        <v>0</v>
      </c>
    </row>
    <row r="21" spans="1:8" s="53" customFormat="1" ht="36">
      <c r="A21" s="55">
        <v>10</v>
      </c>
      <c r="B21" s="81" t="s">
        <v>301</v>
      </c>
      <c r="C21" s="55" t="s">
        <v>135</v>
      </c>
      <c r="D21" s="55">
        <v>10</v>
      </c>
      <c r="E21" s="50"/>
      <c r="F21" s="50"/>
      <c r="G21" s="51"/>
      <c r="H21" s="52">
        <f t="shared" si="0"/>
        <v>0</v>
      </c>
    </row>
    <row r="22" spans="1:8" s="53" customFormat="1" ht="24">
      <c r="A22" s="55">
        <v>11</v>
      </c>
      <c r="B22" s="81" t="s">
        <v>302</v>
      </c>
      <c r="C22" s="55" t="s">
        <v>135</v>
      </c>
      <c r="D22" s="55">
        <v>10</v>
      </c>
      <c r="E22" s="50"/>
      <c r="F22" s="50"/>
      <c r="G22" s="51"/>
      <c r="H22" s="52">
        <f t="shared" si="0"/>
        <v>0</v>
      </c>
    </row>
    <row r="23" spans="1:8" ht="24">
      <c r="A23" s="55">
        <v>12</v>
      </c>
      <c r="B23" s="81" t="s">
        <v>303</v>
      </c>
      <c r="C23" s="55" t="s">
        <v>135</v>
      </c>
      <c r="D23" s="55">
        <v>10</v>
      </c>
      <c r="E23" s="65"/>
      <c r="F23" s="65"/>
      <c r="G23" s="65"/>
      <c r="H23" s="52">
        <f t="shared" si="0"/>
        <v>0</v>
      </c>
    </row>
    <row r="24" spans="1:8" ht="24">
      <c r="A24" s="55">
        <v>13</v>
      </c>
      <c r="B24" s="81" t="s">
        <v>304</v>
      </c>
      <c r="C24" s="55" t="s">
        <v>135</v>
      </c>
      <c r="D24" s="55">
        <v>10</v>
      </c>
      <c r="E24" s="65"/>
      <c r="F24" s="65"/>
      <c r="G24" s="65"/>
      <c r="H24" s="52">
        <f t="shared" si="0"/>
        <v>0</v>
      </c>
    </row>
    <row r="25" spans="1:8" ht="15">
      <c r="A25" s="55">
        <v>14</v>
      </c>
      <c r="B25" s="81" t="s">
        <v>305</v>
      </c>
      <c r="C25" s="55" t="s">
        <v>135</v>
      </c>
      <c r="D25" s="55">
        <v>10</v>
      </c>
      <c r="E25" s="65"/>
      <c r="F25" s="65"/>
      <c r="G25" s="65"/>
      <c r="H25" s="52">
        <f t="shared" si="0"/>
        <v>0</v>
      </c>
    </row>
    <row r="26" spans="1:8" ht="15">
      <c r="A26" s="55">
        <v>15</v>
      </c>
      <c r="B26" s="81" t="s">
        <v>306</v>
      </c>
      <c r="C26" s="55" t="s">
        <v>135</v>
      </c>
      <c r="D26" s="55">
        <v>10</v>
      </c>
      <c r="E26" s="65"/>
      <c r="F26" s="65"/>
      <c r="G26" s="65"/>
      <c r="H26" s="52">
        <f t="shared" si="0"/>
        <v>0</v>
      </c>
    </row>
    <row r="27" spans="1:8" ht="15">
      <c r="A27" s="55">
        <v>16</v>
      </c>
      <c r="B27" s="81" t="s">
        <v>307</v>
      </c>
      <c r="C27" s="55" t="s">
        <v>135</v>
      </c>
      <c r="D27" s="55">
        <v>10</v>
      </c>
      <c r="E27" s="65"/>
      <c r="F27" s="65"/>
      <c r="G27" s="65"/>
      <c r="H27" s="52">
        <f t="shared" si="0"/>
        <v>0</v>
      </c>
    </row>
    <row r="28" spans="1:8" ht="15">
      <c r="A28" s="55">
        <v>17</v>
      </c>
      <c r="B28" s="81" t="s">
        <v>308</v>
      </c>
      <c r="C28" s="55" t="s">
        <v>135</v>
      </c>
      <c r="D28" s="55">
        <v>10</v>
      </c>
      <c r="E28" s="65"/>
      <c r="F28" s="65"/>
      <c r="G28" s="65"/>
      <c r="H28" s="52">
        <f t="shared" si="0"/>
        <v>0</v>
      </c>
    </row>
    <row r="29" spans="1:8" ht="15">
      <c r="A29" s="55">
        <v>18</v>
      </c>
      <c r="B29" s="81" t="s">
        <v>309</v>
      </c>
      <c r="C29" s="55" t="s">
        <v>135</v>
      </c>
      <c r="D29" s="55">
        <v>10</v>
      </c>
      <c r="E29" s="65"/>
      <c r="F29" s="65"/>
      <c r="G29" s="65"/>
      <c r="H29" s="52">
        <f t="shared" si="0"/>
        <v>0</v>
      </c>
    </row>
    <row r="30" spans="1:8" ht="15">
      <c r="A30" s="55">
        <v>19</v>
      </c>
      <c r="B30" s="81" t="s">
        <v>310</v>
      </c>
      <c r="C30" s="55" t="s">
        <v>135</v>
      </c>
      <c r="D30" s="55">
        <v>15</v>
      </c>
      <c r="E30" s="65"/>
      <c r="F30" s="65"/>
      <c r="G30" s="65"/>
      <c r="H30" s="52">
        <f t="shared" si="0"/>
        <v>0</v>
      </c>
    </row>
    <row r="31" spans="1:8" ht="15">
      <c r="A31" s="55">
        <v>20</v>
      </c>
      <c r="B31" s="81" t="s">
        <v>311</v>
      </c>
      <c r="C31" s="55" t="s">
        <v>135</v>
      </c>
      <c r="D31" s="55">
        <v>10</v>
      </c>
      <c r="E31" s="65"/>
      <c r="F31" s="65"/>
      <c r="G31" s="65"/>
      <c r="H31" s="52">
        <f t="shared" si="0"/>
        <v>0</v>
      </c>
    </row>
    <row r="32" spans="1:8" ht="15">
      <c r="A32" s="55">
        <v>21</v>
      </c>
      <c r="B32" s="81" t="s">
        <v>312</v>
      </c>
      <c r="C32" s="55" t="s">
        <v>135</v>
      </c>
      <c r="D32" s="55">
        <v>10</v>
      </c>
      <c r="E32" s="65"/>
      <c r="F32" s="65"/>
      <c r="G32" s="65"/>
      <c r="H32" s="52">
        <f t="shared" si="0"/>
        <v>0</v>
      </c>
    </row>
    <row r="33" spans="1:8" ht="15">
      <c r="A33" s="55">
        <v>22</v>
      </c>
      <c r="B33" s="81" t="s">
        <v>313</v>
      </c>
      <c r="C33" s="55" t="s">
        <v>135</v>
      </c>
      <c r="D33" s="55">
        <v>10</v>
      </c>
      <c r="E33" s="65"/>
      <c r="F33" s="65"/>
      <c r="G33" s="65"/>
      <c r="H33" s="52">
        <f t="shared" si="0"/>
        <v>0</v>
      </c>
    </row>
    <row r="34" spans="1:8" ht="15">
      <c r="A34" s="55">
        <v>23</v>
      </c>
      <c r="B34" s="81" t="s">
        <v>314</v>
      </c>
      <c r="C34" s="55" t="s">
        <v>135</v>
      </c>
      <c r="D34" s="55">
        <v>10</v>
      </c>
      <c r="E34" s="65"/>
      <c r="F34" s="65"/>
      <c r="G34" s="65"/>
      <c r="H34" s="52">
        <f t="shared" si="0"/>
        <v>0</v>
      </c>
    </row>
    <row r="35" spans="1:8" ht="15">
      <c r="A35" s="55">
        <v>24</v>
      </c>
      <c r="B35" s="81" t="s">
        <v>315</v>
      </c>
      <c r="C35" s="55" t="s">
        <v>135</v>
      </c>
      <c r="D35" s="55">
        <v>10</v>
      </c>
      <c r="E35" s="65"/>
      <c r="F35" s="65"/>
      <c r="G35" s="65"/>
      <c r="H35" s="52">
        <f t="shared" si="0"/>
        <v>0</v>
      </c>
    </row>
    <row r="36" spans="1:8" ht="15">
      <c r="A36" s="55">
        <v>25</v>
      </c>
      <c r="B36" s="81" t="s">
        <v>316</v>
      </c>
      <c r="C36" s="55" t="s">
        <v>135</v>
      </c>
      <c r="D36" s="55">
        <v>10</v>
      </c>
      <c r="E36" s="65"/>
      <c r="F36" s="65"/>
      <c r="G36" s="65"/>
      <c r="H36" s="52">
        <f t="shared" si="0"/>
        <v>0</v>
      </c>
    </row>
    <row r="38" ht="156">
      <c r="B38" s="150" t="s">
        <v>999</v>
      </c>
    </row>
  </sheetData>
  <sheetProtection/>
  <mergeCells count="2">
    <mergeCell ref="E2:F2"/>
    <mergeCell ref="A10:H10"/>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4" r:id="rId1"/>
  <headerFooter alignWithMargins="0">
    <oddFooter>&amp;C&amp;"Times New Roman,Normalny"Strona &amp;P&amp;R&amp;"Times New Roman,Normalny"pieczęć i podpis osoby (osób) upoważnionej
do reprezentowania wykonawcy
</oddFooter>
  </headerFooter>
</worksheet>
</file>

<file path=xl/worksheets/sheet6.xml><?xml version="1.0" encoding="utf-8"?>
<worksheet xmlns="http://schemas.openxmlformats.org/spreadsheetml/2006/main" xmlns:r="http://schemas.openxmlformats.org/officeDocument/2006/relationships">
  <sheetPr>
    <tabColor theme="0" tint="-0.3499799966812134"/>
    <pageSetUpPr fitToPage="1"/>
  </sheetPr>
  <dimension ref="A1:J18"/>
  <sheetViews>
    <sheetView showGridLines="0" zoomScale="120" zoomScaleNormal="120" zoomScaleSheetLayoutView="100" zoomScalePageLayoutView="85" workbookViewId="0" topLeftCell="A13">
      <selection activeCell="B18" sqref="B18"/>
    </sheetView>
  </sheetViews>
  <sheetFormatPr defaultColWidth="9.00390625" defaultRowHeight="12.75"/>
  <cols>
    <col min="1" max="1" width="5.25390625" style="26" customWidth="1"/>
    <col min="2" max="2" width="97.25390625" style="26" customWidth="1"/>
    <col min="3" max="3" width="8.25390625" style="30" customWidth="1"/>
    <col min="4" max="4" width="10.375" style="28" customWidth="1"/>
    <col min="5" max="5" width="22.375" style="26" customWidth="1"/>
    <col min="6" max="6" width="21.00390625" style="26" customWidth="1"/>
    <col min="7" max="7" width="14.75390625" style="26" customWidth="1"/>
    <col min="8" max="8" width="18.25390625" style="26" customWidth="1"/>
    <col min="9" max="10" width="14.25390625" style="26" customWidth="1"/>
    <col min="11" max="16384" width="9.125" style="26" customWidth="1"/>
  </cols>
  <sheetData>
    <row r="1" spans="2:10" ht="15">
      <c r="B1" s="27" t="str">
        <f>'Informacje ogólne'!C4</f>
        <v>DZP-EK-271-196/2017</v>
      </c>
      <c r="C1" s="26"/>
      <c r="H1" s="29" t="s">
        <v>52</v>
      </c>
      <c r="I1" s="29"/>
      <c r="J1" s="29"/>
    </row>
    <row r="2" spans="5:8" ht="15">
      <c r="E2" s="312"/>
      <c r="F2" s="312"/>
      <c r="H2" s="29" t="s">
        <v>70</v>
      </c>
    </row>
    <row r="4" spans="2:8" ht="15">
      <c r="B4" s="31" t="s">
        <v>12</v>
      </c>
      <c r="C4" s="32">
        <v>5</v>
      </c>
      <c r="D4" s="33"/>
      <c r="E4" s="34" t="s">
        <v>15</v>
      </c>
      <c r="F4" s="35"/>
      <c r="G4" s="36"/>
      <c r="H4" s="36"/>
    </row>
    <row r="5" spans="2:8" ht="15">
      <c r="B5" s="31"/>
      <c r="C5" s="37"/>
      <c r="D5" s="33"/>
      <c r="E5" s="34"/>
      <c r="F5" s="35"/>
      <c r="G5" s="36"/>
      <c r="H5" s="36"/>
    </row>
    <row r="6" spans="1:8" ht="15">
      <c r="A6" s="31"/>
      <c r="C6" s="37"/>
      <c r="D6" s="33"/>
      <c r="E6" s="36"/>
      <c r="F6" s="36"/>
      <c r="G6" s="36"/>
      <c r="H6" s="36"/>
    </row>
    <row r="7" spans="1:8" ht="15">
      <c r="A7" s="38"/>
      <c r="B7" s="38"/>
      <c r="C7" s="39"/>
      <c r="D7" s="40"/>
      <c r="E7" s="41" t="s">
        <v>0</v>
      </c>
      <c r="F7" s="42">
        <f>SUM(H13:H16)</f>
        <v>0</v>
      </c>
      <c r="G7" s="43"/>
      <c r="H7" s="43"/>
    </row>
    <row r="8" spans="1:8" ht="12.75" customHeight="1">
      <c r="A8" s="43"/>
      <c r="B8" s="38"/>
      <c r="C8" s="44"/>
      <c r="D8" s="45"/>
      <c r="E8" s="43"/>
      <c r="F8" s="43"/>
      <c r="G8" s="43"/>
      <c r="H8" s="43"/>
    </row>
    <row r="9" spans="1:8" s="49" customFormat="1" ht="42.75" customHeight="1">
      <c r="A9" s="46" t="s">
        <v>32</v>
      </c>
      <c r="B9" s="46" t="s">
        <v>47</v>
      </c>
      <c r="C9" s="47" t="s">
        <v>34</v>
      </c>
      <c r="D9" s="48"/>
      <c r="E9" s="46" t="s">
        <v>48</v>
      </c>
      <c r="F9" s="46" t="s">
        <v>49</v>
      </c>
      <c r="G9" s="46" t="s">
        <v>50</v>
      </c>
      <c r="H9" s="46" t="s">
        <v>13</v>
      </c>
    </row>
    <row r="10" spans="1:8" s="49" customFormat="1" ht="42.75" customHeight="1">
      <c r="A10" s="313" t="s">
        <v>55</v>
      </c>
      <c r="B10" s="314"/>
      <c r="C10" s="314"/>
      <c r="D10" s="314"/>
      <c r="E10" s="314"/>
      <c r="F10" s="314"/>
      <c r="G10" s="314"/>
      <c r="H10" s="315"/>
    </row>
    <row r="11" spans="1:8" s="53" customFormat="1" ht="214.5" customHeight="1">
      <c r="A11" s="316" t="s">
        <v>319</v>
      </c>
      <c r="B11" s="316"/>
      <c r="C11" s="316"/>
      <c r="D11" s="316"/>
      <c r="E11" s="316"/>
      <c r="F11" s="316"/>
      <c r="G11" s="316"/>
      <c r="H11" s="317"/>
    </row>
    <row r="12" spans="1:8" s="53" customFormat="1" ht="14.25" customHeight="1">
      <c r="A12" s="93"/>
      <c r="B12" s="97" t="s">
        <v>320</v>
      </c>
      <c r="C12" s="93"/>
      <c r="D12" s="98"/>
      <c r="E12" s="99"/>
      <c r="F12" s="99"/>
      <c r="G12" s="100"/>
      <c r="H12" s="101"/>
    </row>
    <row r="13" spans="1:8" s="53" customFormat="1" ht="41.25" customHeight="1">
      <c r="A13" s="55">
        <v>1</v>
      </c>
      <c r="B13" s="89" t="s">
        <v>321</v>
      </c>
      <c r="C13" s="55">
        <v>15</v>
      </c>
      <c r="D13" s="102" t="s">
        <v>325</v>
      </c>
      <c r="E13" s="50"/>
      <c r="F13" s="50"/>
      <c r="G13" s="51"/>
      <c r="H13" s="52">
        <f>ROUND(C13,2)*ROUND(G13,2)</f>
        <v>0</v>
      </c>
    </row>
    <row r="14" spans="1:8" s="53" customFormat="1" ht="42" customHeight="1">
      <c r="A14" s="55">
        <v>2</v>
      </c>
      <c r="B14" s="89" t="s">
        <v>322</v>
      </c>
      <c r="C14" s="55">
        <v>15</v>
      </c>
      <c r="D14" s="102" t="s">
        <v>325</v>
      </c>
      <c r="E14" s="50"/>
      <c r="F14" s="50"/>
      <c r="G14" s="51"/>
      <c r="H14" s="52">
        <f>ROUND(C14,2)*ROUND(G14,2)</f>
        <v>0</v>
      </c>
    </row>
    <row r="15" spans="1:8" ht="36">
      <c r="A15" s="55">
        <v>3</v>
      </c>
      <c r="B15" s="89" t="s">
        <v>323</v>
      </c>
      <c r="C15" s="55">
        <v>10</v>
      </c>
      <c r="D15" s="102" t="s">
        <v>325</v>
      </c>
      <c r="E15" s="65"/>
      <c r="F15" s="65"/>
      <c r="G15" s="65"/>
      <c r="H15" s="52">
        <f>ROUND(C15,2)*ROUND(G15,2)</f>
        <v>0</v>
      </c>
    </row>
    <row r="16" spans="1:8" ht="30">
      <c r="A16" s="55">
        <v>4</v>
      </c>
      <c r="B16" s="89" t="s">
        <v>324</v>
      </c>
      <c r="C16" s="55">
        <v>10</v>
      </c>
      <c r="D16" s="102" t="s">
        <v>325</v>
      </c>
      <c r="E16" s="65"/>
      <c r="F16" s="65"/>
      <c r="G16" s="65"/>
      <c r="H16" s="52">
        <f>ROUND(C16,2)*ROUND(G16,2)</f>
        <v>0</v>
      </c>
    </row>
    <row r="18" ht="156">
      <c r="B18" s="149" t="s">
        <v>1000</v>
      </c>
    </row>
  </sheetData>
  <sheetProtection/>
  <mergeCells count="3">
    <mergeCell ref="E2:F2"/>
    <mergeCell ref="A10:H10"/>
    <mergeCell ref="A11:H1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5" r:id="rId1"/>
  <headerFooter alignWithMargins="0">
    <oddFooter>&amp;C&amp;"Times New Roman,Normalny"Strona &amp;P&amp;R&amp;"Times New Roman,Normalny"pieczęć i podpis osoby (osób) upoważnionej
do reprezentowania wykonawcy
</oddFooter>
  </headerFooter>
</worksheet>
</file>

<file path=xl/worksheets/sheet7.xml><?xml version="1.0" encoding="utf-8"?>
<worksheet xmlns="http://schemas.openxmlformats.org/spreadsheetml/2006/main" xmlns:r="http://schemas.openxmlformats.org/officeDocument/2006/relationships">
  <sheetPr>
    <tabColor theme="0" tint="-0.3499799966812134"/>
    <pageSetUpPr fitToPage="1"/>
  </sheetPr>
  <dimension ref="A1:J26"/>
  <sheetViews>
    <sheetView showGridLines="0" zoomScale="120" zoomScaleNormal="120" zoomScaleSheetLayoutView="100" zoomScalePageLayoutView="85" workbookViewId="0" topLeftCell="A13">
      <selection activeCell="B26" sqref="B26"/>
    </sheetView>
  </sheetViews>
  <sheetFormatPr defaultColWidth="9.00390625" defaultRowHeight="12.75"/>
  <cols>
    <col min="1" max="1" width="5.25390625" style="26" customWidth="1"/>
    <col min="2" max="2" width="97.25390625" style="26" customWidth="1"/>
    <col min="3" max="3" width="8.25390625" style="30" customWidth="1"/>
    <col min="4" max="4" width="12.25390625" style="28" customWidth="1"/>
    <col min="5" max="5" width="22.375" style="26" customWidth="1"/>
    <col min="6" max="6" width="21.00390625" style="26" customWidth="1"/>
    <col min="7" max="7" width="14.75390625" style="26" customWidth="1"/>
    <col min="8" max="8" width="18.25390625" style="26" customWidth="1"/>
    <col min="9" max="10" width="14.25390625" style="26" customWidth="1"/>
    <col min="11" max="16384" width="9.125" style="26" customWidth="1"/>
  </cols>
  <sheetData>
    <row r="1" spans="2:10" ht="15">
      <c r="B1" s="27" t="str">
        <f>'Informacje ogólne'!C4</f>
        <v>DZP-EK-271-196/2017</v>
      </c>
      <c r="C1" s="26"/>
      <c r="H1" s="29" t="s">
        <v>52</v>
      </c>
      <c r="I1" s="29"/>
      <c r="J1" s="29"/>
    </row>
    <row r="2" spans="5:8" ht="15">
      <c r="E2" s="312"/>
      <c r="F2" s="312"/>
      <c r="H2" s="29" t="s">
        <v>70</v>
      </c>
    </row>
    <row r="4" spans="2:8" ht="15">
      <c r="B4" s="31" t="s">
        <v>12</v>
      </c>
      <c r="C4" s="32">
        <v>6</v>
      </c>
      <c r="D4" s="33"/>
      <c r="E4" s="34" t="s">
        <v>15</v>
      </c>
      <c r="F4" s="35"/>
      <c r="G4" s="36"/>
      <c r="H4" s="36"/>
    </row>
    <row r="5" spans="2:8" ht="15">
      <c r="B5" s="31"/>
      <c r="C5" s="37"/>
      <c r="D5" s="33"/>
      <c r="E5" s="34"/>
      <c r="F5" s="35"/>
      <c r="G5" s="36"/>
      <c r="H5" s="36"/>
    </row>
    <row r="6" spans="1:8" ht="15">
      <c r="A6" s="31"/>
      <c r="C6" s="37"/>
      <c r="D6" s="33"/>
      <c r="E6" s="36"/>
      <c r="F6" s="36"/>
      <c r="G6" s="36"/>
      <c r="H6" s="36"/>
    </row>
    <row r="7" spans="1:8" ht="15">
      <c r="A7" s="38"/>
      <c r="B7" s="38"/>
      <c r="C7" s="39"/>
      <c r="D7" s="40"/>
      <c r="E7" s="41" t="s">
        <v>0</v>
      </c>
      <c r="F7" s="42">
        <f>SUM(H11:H13)</f>
        <v>0</v>
      </c>
      <c r="G7" s="43"/>
      <c r="H7" s="43"/>
    </row>
    <row r="8" spans="1:8" ht="12.75" customHeight="1">
      <c r="A8" s="43"/>
      <c r="B8" s="38"/>
      <c r="C8" s="44"/>
      <c r="D8" s="45"/>
      <c r="E8" s="43"/>
      <c r="F8" s="43"/>
      <c r="G8" s="43"/>
      <c r="H8" s="43"/>
    </row>
    <row r="9" spans="1:8" s="49" customFormat="1" ht="42.75" customHeight="1">
      <c r="A9" s="46" t="s">
        <v>32</v>
      </c>
      <c r="B9" s="46" t="s">
        <v>47</v>
      </c>
      <c r="C9" s="47" t="s">
        <v>34</v>
      </c>
      <c r="D9" s="48"/>
      <c r="E9" s="46" t="s">
        <v>48</v>
      </c>
      <c r="F9" s="46" t="s">
        <v>49</v>
      </c>
      <c r="G9" s="46" t="s">
        <v>50</v>
      </c>
      <c r="H9" s="46" t="s">
        <v>13</v>
      </c>
    </row>
    <row r="10" spans="1:8" s="53" customFormat="1" ht="29.25" customHeight="1">
      <c r="A10" s="313"/>
      <c r="B10" s="314"/>
      <c r="C10" s="314"/>
      <c r="D10" s="314"/>
      <c r="E10" s="314"/>
      <c r="F10" s="314"/>
      <c r="G10" s="314"/>
      <c r="H10" s="315"/>
    </row>
    <row r="11" spans="1:8" s="53" customFormat="1" ht="148.5" customHeight="1">
      <c r="A11" s="55"/>
      <c r="B11" s="76" t="s">
        <v>326</v>
      </c>
      <c r="C11" s="55">
        <v>10</v>
      </c>
      <c r="D11" s="102" t="s">
        <v>325</v>
      </c>
      <c r="E11" s="50"/>
      <c r="F11" s="50"/>
      <c r="G11" s="51"/>
      <c r="H11" s="52">
        <f>ROUND(C11,2)*ROUND(G11,2)</f>
        <v>0</v>
      </c>
    </row>
    <row r="12" spans="1:8" s="53" customFormat="1" ht="29.25" customHeight="1">
      <c r="A12" s="55">
        <v>1</v>
      </c>
      <c r="B12" s="76" t="s">
        <v>327</v>
      </c>
      <c r="C12" s="55"/>
      <c r="D12" s="102"/>
      <c r="E12" s="50"/>
      <c r="F12" s="50"/>
      <c r="G12" s="51"/>
      <c r="H12" s="52"/>
    </row>
    <row r="13" spans="1:8" s="53" customFormat="1" ht="33" customHeight="1">
      <c r="A13" s="55">
        <v>2</v>
      </c>
      <c r="B13" s="76" t="s">
        <v>328</v>
      </c>
      <c r="C13" s="55"/>
      <c r="D13" s="102"/>
      <c r="E13" s="50"/>
      <c r="F13" s="50"/>
      <c r="G13" s="51"/>
      <c r="H13" s="52"/>
    </row>
    <row r="15" ht="156">
      <c r="B15" s="149" t="s">
        <v>1001</v>
      </c>
    </row>
    <row r="17" ht="15">
      <c r="B17" s="276" t="s">
        <v>1041</v>
      </c>
    </row>
    <row r="18" ht="15">
      <c r="B18" s="276" t="s">
        <v>1042</v>
      </c>
    </row>
    <row r="19" ht="30">
      <c r="B19" s="276" t="s">
        <v>1043</v>
      </c>
    </row>
    <row r="20" ht="15">
      <c r="B20" s="276" t="s">
        <v>1044</v>
      </c>
    </row>
    <row r="21" ht="30">
      <c r="B21" s="276" t="s">
        <v>1045</v>
      </c>
    </row>
    <row r="22" ht="15">
      <c r="B22" s="276" t="s">
        <v>1040</v>
      </c>
    </row>
    <row r="23" ht="15">
      <c r="B23" s="284" t="s">
        <v>1085</v>
      </c>
    </row>
    <row r="24" ht="15">
      <c r="B24" s="285" t="s">
        <v>1086</v>
      </c>
    </row>
    <row r="25" ht="30">
      <c r="B25" s="286" t="s">
        <v>1087</v>
      </c>
    </row>
    <row r="26" ht="30">
      <c r="B26" s="338" t="s">
        <v>1094</v>
      </c>
    </row>
  </sheetData>
  <sheetProtection/>
  <mergeCells count="2">
    <mergeCell ref="E2:F2"/>
    <mergeCell ref="A10:H10"/>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8.xml><?xml version="1.0" encoding="utf-8"?>
<worksheet xmlns="http://schemas.openxmlformats.org/spreadsheetml/2006/main" xmlns:r="http://schemas.openxmlformats.org/officeDocument/2006/relationships">
  <sheetPr>
    <tabColor theme="0" tint="-0.3499799966812134"/>
    <pageSetUpPr fitToPage="1"/>
  </sheetPr>
  <dimension ref="A1:J18"/>
  <sheetViews>
    <sheetView showGridLines="0" tabSelected="1" zoomScale="120" zoomScaleNormal="120" zoomScaleSheetLayoutView="100" zoomScalePageLayoutView="85" workbookViewId="0" topLeftCell="A12">
      <selection activeCell="B18" sqref="B18"/>
    </sheetView>
  </sheetViews>
  <sheetFormatPr defaultColWidth="9.00390625" defaultRowHeight="12.75"/>
  <cols>
    <col min="1" max="1" width="5.25390625" style="26" customWidth="1"/>
    <col min="2" max="2" width="97.25390625" style="26" customWidth="1"/>
    <col min="3" max="3" width="8.25390625" style="30" customWidth="1"/>
    <col min="4" max="4" width="12.25390625" style="28" customWidth="1"/>
    <col min="5" max="5" width="22.375" style="26" customWidth="1"/>
    <col min="6" max="6" width="21.00390625" style="26" customWidth="1"/>
    <col min="7" max="7" width="14.75390625" style="26" customWidth="1"/>
    <col min="8" max="8" width="18.25390625" style="26" customWidth="1"/>
    <col min="9" max="10" width="14.25390625" style="26" customWidth="1"/>
    <col min="11" max="16384" width="9.125" style="26" customWidth="1"/>
  </cols>
  <sheetData>
    <row r="1" spans="2:10" ht="15">
      <c r="B1" s="27" t="str">
        <f>'Informacje ogólne'!C4</f>
        <v>DZP-EK-271-196/2017</v>
      </c>
      <c r="C1" s="26"/>
      <c r="H1" s="29" t="s">
        <v>52</v>
      </c>
      <c r="I1" s="29"/>
      <c r="J1" s="29"/>
    </row>
    <row r="2" spans="5:8" ht="15">
      <c r="E2" s="312"/>
      <c r="F2" s="312"/>
      <c r="H2" s="29" t="s">
        <v>70</v>
      </c>
    </row>
    <row r="4" spans="2:8" ht="15">
      <c r="B4" s="31" t="s">
        <v>12</v>
      </c>
      <c r="C4" s="32">
        <v>7</v>
      </c>
      <c r="D4" s="33"/>
      <c r="E4" s="34" t="s">
        <v>15</v>
      </c>
      <c r="F4" s="35"/>
      <c r="G4" s="36"/>
      <c r="H4" s="36"/>
    </row>
    <row r="5" spans="2:8" ht="15">
      <c r="B5" s="31"/>
      <c r="C5" s="37"/>
      <c r="D5" s="33"/>
      <c r="E5" s="34"/>
      <c r="F5" s="35"/>
      <c r="G5" s="36"/>
      <c r="H5" s="36"/>
    </row>
    <row r="6" spans="1:8" ht="15">
      <c r="A6" s="31"/>
      <c r="C6" s="37"/>
      <c r="D6" s="33"/>
      <c r="E6" s="36"/>
      <c r="F6" s="36"/>
      <c r="G6" s="36"/>
      <c r="H6" s="36"/>
    </row>
    <row r="7" spans="1:8" ht="15">
      <c r="A7" s="38"/>
      <c r="B7" s="38"/>
      <c r="C7" s="39"/>
      <c r="D7" s="40"/>
      <c r="E7" s="41" t="s">
        <v>0</v>
      </c>
      <c r="F7" s="42">
        <f>SUM(H11:H11)</f>
        <v>0</v>
      </c>
      <c r="G7" s="43"/>
      <c r="H7" s="43"/>
    </row>
    <row r="8" spans="1:8" ht="12.75" customHeight="1">
      <c r="A8" s="43"/>
      <c r="B8" s="38"/>
      <c r="C8" s="44"/>
      <c r="D8" s="45"/>
      <c r="E8" s="43"/>
      <c r="F8" s="43"/>
      <c r="G8" s="43"/>
      <c r="H8" s="43"/>
    </row>
    <row r="9" spans="1:8" s="49" customFormat="1" ht="42.75" customHeight="1">
      <c r="A9" s="46" t="s">
        <v>32</v>
      </c>
      <c r="B9" s="46" t="s">
        <v>47</v>
      </c>
      <c r="C9" s="47" t="s">
        <v>34</v>
      </c>
      <c r="D9" s="48"/>
      <c r="E9" s="46" t="s">
        <v>48</v>
      </c>
      <c r="F9" s="46" t="s">
        <v>49</v>
      </c>
      <c r="G9" s="46" t="s">
        <v>50</v>
      </c>
      <c r="H9" s="46" t="s">
        <v>13</v>
      </c>
    </row>
    <row r="10" spans="1:8" s="53" customFormat="1" ht="29.25" customHeight="1">
      <c r="A10" s="313"/>
      <c r="B10" s="314"/>
      <c r="C10" s="314"/>
      <c r="D10" s="314"/>
      <c r="E10" s="314"/>
      <c r="F10" s="314"/>
      <c r="G10" s="314"/>
      <c r="H10" s="315"/>
    </row>
    <row r="11" spans="1:8" s="53" customFormat="1" ht="148.5" customHeight="1">
      <c r="A11" s="55">
        <v>1</v>
      </c>
      <c r="B11" s="81" t="s">
        <v>332</v>
      </c>
      <c r="C11" s="55">
        <v>10</v>
      </c>
      <c r="D11" s="102" t="s">
        <v>325</v>
      </c>
      <c r="E11" s="50"/>
      <c r="F11" s="50"/>
      <c r="G11" s="51"/>
      <c r="H11" s="52">
        <f>ROUND(C11,2)*ROUND(G11,2)</f>
        <v>0</v>
      </c>
    </row>
    <row r="13" ht="156">
      <c r="B13" s="149" t="s">
        <v>1002</v>
      </c>
    </row>
    <row r="15" ht="15">
      <c r="B15" s="284" t="s">
        <v>1088</v>
      </c>
    </row>
    <row r="16" ht="15">
      <c r="B16" s="285" t="s">
        <v>1089</v>
      </c>
    </row>
    <row r="17" ht="30">
      <c r="B17" s="286" t="s">
        <v>1090</v>
      </c>
    </row>
    <row r="18" ht="30">
      <c r="B18" s="338" t="s">
        <v>1095</v>
      </c>
    </row>
  </sheetData>
  <sheetProtection/>
  <mergeCells count="2">
    <mergeCell ref="E2:F2"/>
    <mergeCell ref="A10:H10"/>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9.xml><?xml version="1.0" encoding="utf-8"?>
<worksheet xmlns="http://schemas.openxmlformats.org/spreadsheetml/2006/main" xmlns:r="http://schemas.openxmlformats.org/officeDocument/2006/relationships">
  <sheetPr>
    <tabColor theme="0" tint="-0.3499799966812134"/>
    <pageSetUpPr fitToPage="1"/>
  </sheetPr>
  <dimension ref="A1:J49"/>
  <sheetViews>
    <sheetView showGridLines="0" zoomScale="120" zoomScaleNormal="120" zoomScaleSheetLayoutView="100" zoomScalePageLayoutView="85" workbookViewId="0" topLeftCell="A38">
      <selection activeCell="B49" sqref="B49"/>
    </sheetView>
  </sheetViews>
  <sheetFormatPr defaultColWidth="9.00390625" defaultRowHeight="12.75"/>
  <cols>
    <col min="1" max="1" width="5.25390625" style="26" customWidth="1"/>
    <col min="2" max="2" width="97.25390625" style="26" customWidth="1"/>
    <col min="3" max="3" width="8.25390625" style="30" customWidth="1"/>
    <col min="4" max="4" width="12.25390625" style="28" customWidth="1"/>
    <col min="5" max="5" width="22.375" style="26" customWidth="1"/>
    <col min="6" max="6" width="21.00390625" style="26" customWidth="1"/>
    <col min="7" max="7" width="14.75390625" style="26" customWidth="1"/>
    <col min="8" max="8" width="18.25390625" style="26" customWidth="1"/>
    <col min="9" max="10" width="14.25390625" style="26" customWidth="1"/>
    <col min="11" max="16384" width="9.125" style="26" customWidth="1"/>
  </cols>
  <sheetData>
    <row r="1" spans="2:10" ht="15">
      <c r="B1" s="27" t="str">
        <f>'Informacje ogólne'!C4</f>
        <v>DZP-EK-271-196/2017</v>
      </c>
      <c r="C1" s="26"/>
      <c r="H1" s="29" t="s">
        <v>52</v>
      </c>
      <c r="I1" s="29"/>
      <c r="J1" s="29"/>
    </row>
    <row r="2" spans="5:8" ht="15">
      <c r="E2" s="312"/>
      <c r="F2" s="312"/>
      <c r="H2" s="29" t="s">
        <v>70</v>
      </c>
    </row>
    <row r="4" spans="2:8" ht="15">
      <c r="B4" s="31" t="s">
        <v>12</v>
      </c>
      <c r="C4" s="32">
        <v>8</v>
      </c>
      <c r="D4" s="33"/>
      <c r="E4" s="34" t="s">
        <v>15</v>
      </c>
      <c r="F4" s="35"/>
      <c r="G4" s="36"/>
      <c r="H4" s="36"/>
    </row>
    <row r="5" spans="2:8" ht="15">
      <c r="B5" s="31"/>
      <c r="C5" s="37"/>
      <c r="D5" s="33"/>
      <c r="E5" s="34"/>
      <c r="F5" s="35"/>
      <c r="G5" s="36"/>
      <c r="H5" s="36"/>
    </row>
    <row r="6" spans="1:8" ht="15">
      <c r="A6" s="31"/>
      <c r="C6" s="37"/>
      <c r="D6" s="33"/>
      <c r="E6" s="36"/>
      <c r="F6" s="36"/>
      <c r="G6" s="36"/>
      <c r="H6" s="36"/>
    </row>
    <row r="7" spans="1:8" ht="15">
      <c r="A7" s="38"/>
      <c r="B7" s="38"/>
      <c r="C7" s="39"/>
      <c r="D7" s="40"/>
      <c r="E7" s="41" t="s">
        <v>0</v>
      </c>
      <c r="F7" s="42">
        <f>SUM(H10:H47)</f>
        <v>0</v>
      </c>
      <c r="G7" s="43"/>
      <c r="H7" s="43"/>
    </row>
    <row r="8" spans="1:8" ht="12.75" customHeight="1">
      <c r="A8" s="43"/>
      <c r="B8" s="38"/>
      <c r="C8" s="44"/>
      <c r="D8" s="45"/>
      <c r="E8" s="43"/>
      <c r="F8" s="43"/>
      <c r="G8" s="43"/>
      <c r="H8" s="43"/>
    </row>
    <row r="9" spans="1:8" s="49" customFormat="1" ht="42.75" customHeight="1">
      <c r="A9" s="46" t="s">
        <v>32</v>
      </c>
      <c r="B9" s="46" t="s">
        <v>47</v>
      </c>
      <c r="C9" s="47" t="s">
        <v>34</v>
      </c>
      <c r="D9" s="48"/>
      <c r="E9" s="46" t="s">
        <v>48</v>
      </c>
      <c r="F9" s="46" t="s">
        <v>49</v>
      </c>
      <c r="G9" s="46" t="s">
        <v>50</v>
      </c>
      <c r="H9" s="46" t="s">
        <v>13</v>
      </c>
    </row>
    <row r="10" spans="1:8" s="53" customFormat="1" ht="20.25" customHeight="1">
      <c r="A10" s="55"/>
      <c r="B10" s="103" t="s">
        <v>333</v>
      </c>
      <c r="C10" s="103"/>
      <c r="D10" s="104"/>
      <c r="E10" s="50"/>
      <c r="F10" s="50"/>
      <c r="G10" s="51"/>
      <c r="H10" s="52"/>
    </row>
    <row r="11" spans="1:8" ht="36">
      <c r="A11" s="55">
        <v>1</v>
      </c>
      <c r="B11" s="105" t="s">
        <v>334</v>
      </c>
      <c r="C11" s="104" t="s">
        <v>135</v>
      </c>
      <c r="D11" s="104">
        <v>100</v>
      </c>
      <c r="E11" s="65"/>
      <c r="F11" s="65"/>
      <c r="G11" s="65"/>
      <c r="H11" s="52">
        <f aca="true" t="shared" si="0" ref="H11:H46">ROUND(D11,2)*ROUND(G11,2)</f>
        <v>0</v>
      </c>
    </row>
    <row r="12" spans="1:8" ht="24">
      <c r="A12" s="55">
        <v>2</v>
      </c>
      <c r="B12" s="105" t="s">
        <v>335</v>
      </c>
      <c r="C12" s="104" t="s">
        <v>135</v>
      </c>
      <c r="D12" s="104">
        <v>100</v>
      </c>
      <c r="E12" s="65"/>
      <c r="F12" s="65"/>
      <c r="G12" s="65"/>
      <c r="H12" s="52">
        <f t="shared" si="0"/>
        <v>0</v>
      </c>
    </row>
    <row r="13" spans="1:8" ht="24">
      <c r="A13" s="55">
        <v>3</v>
      </c>
      <c r="B13" s="105" t="s">
        <v>336</v>
      </c>
      <c r="C13" s="104" t="s">
        <v>135</v>
      </c>
      <c r="D13" s="104">
        <v>20</v>
      </c>
      <c r="E13" s="65"/>
      <c r="F13" s="65"/>
      <c r="G13" s="65"/>
      <c r="H13" s="52">
        <f t="shared" si="0"/>
        <v>0</v>
      </c>
    </row>
    <row r="14" spans="1:8" ht="15">
      <c r="A14" s="55">
        <v>4</v>
      </c>
      <c r="B14" s="105" t="s">
        <v>337</v>
      </c>
      <c r="C14" s="104" t="s">
        <v>135</v>
      </c>
      <c r="D14" s="104">
        <v>80</v>
      </c>
      <c r="E14" s="65"/>
      <c r="F14" s="65"/>
      <c r="G14" s="65"/>
      <c r="H14" s="52">
        <f t="shared" si="0"/>
        <v>0</v>
      </c>
    </row>
    <row r="15" spans="1:8" ht="15">
      <c r="A15" s="55">
        <v>5</v>
      </c>
      <c r="B15" s="105" t="s">
        <v>338</v>
      </c>
      <c r="C15" s="104" t="s">
        <v>135</v>
      </c>
      <c r="D15" s="104">
        <v>100</v>
      </c>
      <c r="E15" s="65"/>
      <c r="F15" s="65"/>
      <c r="G15" s="65"/>
      <c r="H15" s="52">
        <f t="shared" si="0"/>
        <v>0</v>
      </c>
    </row>
    <row r="16" spans="1:8" ht="15">
      <c r="A16" s="55">
        <v>6</v>
      </c>
      <c r="B16" s="105" t="s">
        <v>339</v>
      </c>
      <c r="C16" s="104" t="s">
        <v>135</v>
      </c>
      <c r="D16" s="104">
        <v>100</v>
      </c>
      <c r="E16" s="65"/>
      <c r="F16" s="65"/>
      <c r="G16" s="65"/>
      <c r="H16" s="52">
        <f t="shared" si="0"/>
        <v>0</v>
      </c>
    </row>
    <row r="17" spans="1:8" ht="15">
      <c r="A17" s="55">
        <v>7</v>
      </c>
      <c r="B17" s="105" t="s">
        <v>340</v>
      </c>
      <c r="C17" s="104" t="s">
        <v>135</v>
      </c>
      <c r="D17" s="104">
        <v>100</v>
      </c>
      <c r="E17" s="65"/>
      <c r="F17" s="65"/>
      <c r="G17" s="65"/>
      <c r="H17" s="52">
        <f t="shared" si="0"/>
        <v>0</v>
      </c>
    </row>
    <row r="18" spans="1:8" ht="15">
      <c r="A18" s="55"/>
      <c r="B18" s="103" t="s">
        <v>341</v>
      </c>
      <c r="C18" s="104"/>
      <c r="D18" s="104"/>
      <c r="E18" s="65"/>
      <c r="F18" s="65"/>
      <c r="G18" s="65"/>
      <c r="H18" s="52"/>
    </row>
    <row r="19" spans="1:8" ht="36">
      <c r="A19" s="55">
        <v>8</v>
      </c>
      <c r="B19" s="105" t="s">
        <v>342</v>
      </c>
      <c r="C19" s="104" t="s">
        <v>135</v>
      </c>
      <c r="D19" s="104">
        <v>80</v>
      </c>
      <c r="E19" s="65"/>
      <c r="F19" s="65"/>
      <c r="G19" s="65"/>
      <c r="H19" s="52">
        <f t="shared" si="0"/>
        <v>0</v>
      </c>
    </row>
    <row r="20" spans="1:8" ht="60">
      <c r="A20" s="55">
        <v>9</v>
      </c>
      <c r="B20" s="105" t="s">
        <v>343</v>
      </c>
      <c r="C20" s="104" t="s">
        <v>135</v>
      </c>
      <c r="D20" s="104">
        <v>80</v>
      </c>
      <c r="E20" s="65"/>
      <c r="F20" s="65"/>
      <c r="G20" s="65"/>
      <c r="H20" s="52">
        <f t="shared" si="0"/>
        <v>0</v>
      </c>
    </row>
    <row r="21" spans="1:8" ht="24">
      <c r="A21" s="55">
        <v>10</v>
      </c>
      <c r="B21" s="105" t="s">
        <v>344</v>
      </c>
      <c r="C21" s="104" t="s">
        <v>135</v>
      </c>
      <c r="D21" s="104">
        <v>80</v>
      </c>
      <c r="E21" s="65"/>
      <c r="F21" s="65"/>
      <c r="G21" s="65"/>
      <c r="H21" s="52">
        <f t="shared" si="0"/>
        <v>0</v>
      </c>
    </row>
    <row r="22" spans="1:8" ht="15">
      <c r="A22" s="55">
        <v>11</v>
      </c>
      <c r="B22" s="105" t="s">
        <v>345</v>
      </c>
      <c r="C22" s="104" t="s">
        <v>135</v>
      </c>
      <c r="D22" s="104">
        <v>10</v>
      </c>
      <c r="E22" s="65"/>
      <c r="F22" s="65"/>
      <c r="G22" s="65"/>
      <c r="H22" s="52">
        <f t="shared" si="0"/>
        <v>0</v>
      </c>
    </row>
    <row r="23" spans="1:8" ht="36">
      <c r="A23" s="55">
        <v>12</v>
      </c>
      <c r="B23" s="105" t="s">
        <v>346</v>
      </c>
      <c r="C23" s="104" t="s">
        <v>135</v>
      </c>
      <c r="D23" s="104">
        <v>100</v>
      </c>
      <c r="E23" s="65"/>
      <c r="F23" s="65"/>
      <c r="G23" s="65"/>
      <c r="H23" s="52">
        <f t="shared" si="0"/>
        <v>0</v>
      </c>
    </row>
    <row r="24" spans="1:8" ht="15">
      <c r="A24" s="55"/>
      <c r="B24" s="103" t="s">
        <v>347</v>
      </c>
      <c r="C24" s="104"/>
      <c r="D24" s="104"/>
      <c r="E24" s="65"/>
      <c r="F24" s="65"/>
      <c r="G24" s="65"/>
      <c r="H24" s="52"/>
    </row>
    <row r="25" spans="1:8" ht="84">
      <c r="A25" s="55">
        <v>13</v>
      </c>
      <c r="B25" s="105" t="s">
        <v>348</v>
      </c>
      <c r="C25" s="104" t="s">
        <v>135</v>
      </c>
      <c r="D25" s="104">
        <v>50</v>
      </c>
      <c r="E25" s="65"/>
      <c r="F25" s="65"/>
      <c r="G25" s="65"/>
      <c r="H25" s="52">
        <f t="shared" si="0"/>
        <v>0</v>
      </c>
    </row>
    <row r="26" spans="1:8" ht="84">
      <c r="A26" s="55">
        <v>14</v>
      </c>
      <c r="B26" s="105" t="s">
        <v>349</v>
      </c>
      <c r="C26" s="104" t="s">
        <v>135</v>
      </c>
      <c r="D26" s="104">
        <v>50</v>
      </c>
      <c r="E26" s="65"/>
      <c r="F26" s="65"/>
      <c r="G26" s="65"/>
      <c r="H26" s="52">
        <f t="shared" si="0"/>
        <v>0</v>
      </c>
    </row>
    <row r="27" spans="1:8" ht="24">
      <c r="A27" s="55">
        <v>15</v>
      </c>
      <c r="B27" s="105" t="s">
        <v>344</v>
      </c>
      <c r="C27" s="104" t="s">
        <v>135</v>
      </c>
      <c r="D27" s="104">
        <v>50</v>
      </c>
      <c r="E27" s="65"/>
      <c r="F27" s="65"/>
      <c r="G27" s="65"/>
      <c r="H27" s="52">
        <f t="shared" si="0"/>
        <v>0</v>
      </c>
    </row>
    <row r="28" spans="1:8" ht="48">
      <c r="A28" s="55">
        <v>16</v>
      </c>
      <c r="B28" s="105" t="s">
        <v>350</v>
      </c>
      <c r="C28" s="104" t="s">
        <v>135</v>
      </c>
      <c r="D28" s="104">
        <v>10</v>
      </c>
      <c r="E28" s="65"/>
      <c r="F28" s="65"/>
      <c r="G28" s="65"/>
      <c r="H28" s="52">
        <f t="shared" si="0"/>
        <v>0</v>
      </c>
    </row>
    <row r="29" spans="1:8" ht="36">
      <c r="A29" s="55">
        <v>17</v>
      </c>
      <c r="B29" s="105" t="s">
        <v>346</v>
      </c>
      <c r="C29" s="104" t="s">
        <v>135</v>
      </c>
      <c r="D29" s="104">
        <v>40</v>
      </c>
      <c r="E29" s="65"/>
      <c r="F29" s="65"/>
      <c r="G29" s="65"/>
      <c r="H29" s="52">
        <f t="shared" si="0"/>
        <v>0</v>
      </c>
    </row>
    <row r="30" spans="1:8" ht="15">
      <c r="A30" s="55"/>
      <c r="B30" s="103" t="s">
        <v>351</v>
      </c>
      <c r="C30" s="104"/>
      <c r="D30" s="104"/>
      <c r="E30" s="65"/>
      <c r="F30" s="65"/>
      <c r="G30" s="65"/>
      <c r="H30" s="52"/>
    </row>
    <row r="31" spans="1:8" ht="15">
      <c r="A31" s="55">
        <v>18</v>
      </c>
      <c r="B31" s="105" t="s">
        <v>352</v>
      </c>
      <c r="C31" s="104" t="s">
        <v>135</v>
      </c>
      <c r="D31" s="104">
        <v>20</v>
      </c>
      <c r="E31" s="65"/>
      <c r="F31" s="65"/>
      <c r="G31" s="65"/>
      <c r="H31" s="52">
        <f t="shared" si="0"/>
        <v>0</v>
      </c>
    </row>
    <row r="32" spans="1:8" ht="24">
      <c r="A32" s="55">
        <v>19</v>
      </c>
      <c r="B32" s="105" t="s">
        <v>353</v>
      </c>
      <c r="C32" s="104" t="s">
        <v>135</v>
      </c>
      <c r="D32" s="104">
        <v>20</v>
      </c>
      <c r="E32" s="65"/>
      <c r="F32" s="65"/>
      <c r="G32" s="65"/>
      <c r="H32" s="52">
        <f t="shared" si="0"/>
        <v>0</v>
      </c>
    </row>
    <row r="33" spans="1:8" ht="24">
      <c r="A33" s="55">
        <v>20</v>
      </c>
      <c r="B33" s="105" t="s">
        <v>354</v>
      </c>
      <c r="C33" s="104" t="s">
        <v>135</v>
      </c>
      <c r="D33" s="104">
        <v>10</v>
      </c>
      <c r="E33" s="65"/>
      <c r="F33" s="65"/>
      <c r="G33" s="65"/>
      <c r="H33" s="52">
        <f t="shared" si="0"/>
        <v>0</v>
      </c>
    </row>
    <row r="34" spans="1:8" ht="24">
      <c r="A34" s="55">
        <v>21</v>
      </c>
      <c r="B34" s="105" t="s">
        <v>355</v>
      </c>
      <c r="C34" s="104" t="s">
        <v>135</v>
      </c>
      <c r="D34" s="104">
        <v>5</v>
      </c>
      <c r="E34" s="65"/>
      <c r="F34" s="65"/>
      <c r="G34" s="65"/>
      <c r="H34" s="52">
        <f t="shared" si="0"/>
        <v>0</v>
      </c>
    </row>
    <row r="35" spans="1:8" ht="15">
      <c r="A35" s="55">
        <v>22</v>
      </c>
      <c r="B35" s="105" t="s">
        <v>356</v>
      </c>
      <c r="C35" s="104" t="s">
        <v>135</v>
      </c>
      <c r="D35" s="104">
        <v>10</v>
      </c>
      <c r="E35" s="65"/>
      <c r="F35" s="65"/>
      <c r="G35" s="65"/>
      <c r="H35" s="52">
        <f t="shared" si="0"/>
        <v>0</v>
      </c>
    </row>
    <row r="36" spans="1:8" ht="15">
      <c r="A36" s="55">
        <v>23</v>
      </c>
      <c r="B36" s="105" t="s">
        <v>357</v>
      </c>
      <c r="C36" s="104" t="s">
        <v>135</v>
      </c>
      <c r="D36" s="104">
        <v>10</v>
      </c>
      <c r="E36" s="65"/>
      <c r="F36" s="65"/>
      <c r="G36" s="65"/>
      <c r="H36" s="52">
        <f t="shared" si="0"/>
        <v>0</v>
      </c>
    </row>
    <row r="37" spans="1:8" ht="15">
      <c r="A37" s="55">
        <v>24</v>
      </c>
      <c r="B37" s="105" t="s">
        <v>358</v>
      </c>
      <c r="C37" s="104" t="s">
        <v>135</v>
      </c>
      <c r="D37" s="104">
        <v>10</v>
      </c>
      <c r="E37" s="65"/>
      <c r="F37" s="65"/>
      <c r="G37" s="65"/>
      <c r="H37" s="52">
        <f t="shared" si="0"/>
        <v>0</v>
      </c>
    </row>
    <row r="38" spans="1:8" ht="15">
      <c r="A38" s="55"/>
      <c r="B38" s="103" t="s">
        <v>359</v>
      </c>
      <c r="C38" s="104"/>
      <c r="D38" s="104"/>
      <c r="E38" s="65"/>
      <c r="F38" s="65"/>
      <c r="G38" s="65"/>
      <c r="H38" s="52"/>
    </row>
    <row r="39" spans="1:8" ht="48">
      <c r="A39" s="55">
        <v>25</v>
      </c>
      <c r="B39" s="105" t="s">
        <v>653</v>
      </c>
      <c r="C39" s="104" t="s">
        <v>135</v>
      </c>
      <c r="D39" s="104">
        <v>15</v>
      </c>
      <c r="E39" s="65"/>
      <c r="F39" s="65"/>
      <c r="G39" s="65"/>
      <c r="H39" s="52">
        <f t="shared" si="0"/>
        <v>0</v>
      </c>
    </row>
    <row r="40" spans="1:8" ht="24">
      <c r="A40" s="55">
        <v>26</v>
      </c>
      <c r="B40" s="105" t="s">
        <v>360</v>
      </c>
      <c r="C40" s="104" t="s">
        <v>135</v>
      </c>
      <c r="D40" s="104">
        <v>15</v>
      </c>
      <c r="E40" s="65"/>
      <c r="F40" s="65"/>
      <c r="G40" s="65"/>
      <c r="H40" s="52">
        <f t="shared" si="0"/>
        <v>0</v>
      </c>
    </row>
    <row r="41" spans="1:8" ht="36">
      <c r="A41" s="55">
        <v>27</v>
      </c>
      <c r="B41" s="105" t="s">
        <v>361</v>
      </c>
      <c r="C41" s="104" t="s">
        <v>135</v>
      </c>
      <c r="D41" s="104">
        <v>20</v>
      </c>
      <c r="E41" s="65"/>
      <c r="F41" s="65"/>
      <c r="G41" s="65"/>
      <c r="H41" s="52">
        <f t="shared" si="0"/>
        <v>0</v>
      </c>
    </row>
    <row r="42" spans="1:8" ht="36">
      <c r="A42" s="55">
        <v>28</v>
      </c>
      <c r="B42" s="105" t="s">
        <v>362</v>
      </c>
      <c r="C42" s="104" t="s">
        <v>135</v>
      </c>
      <c r="D42" s="104">
        <v>15</v>
      </c>
      <c r="E42" s="65"/>
      <c r="F42" s="65"/>
      <c r="G42" s="65"/>
      <c r="H42" s="52">
        <f t="shared" si="0"/>
        <v>0</v>
      </c>
    </row>
    <row r="43" spans="1:8" ht="24">
      <c r="A43" s="55">
        <v>29</v>
      </c>
      <c r="B43" s="105" t="s">
        <v>363</v>
      </c>
      <c r="C43" s="104" t="s">
        <v>135</v>
      </c>
      <c r="D43" s="104">
        <v>15</v>
      </c>
      <c r="E43" s="65"/>
      <c r="F43" s="65"/>
      <c r="G43" s="65"/>
      <c r="H43" s="52">
        <f t="shared" si="0"/>
        <v>0</v>
      </c>
    </row>
    <row r="44" spans="1:8" ht="15">
      <c r="A44" s="55"/>
      <c r="B44" s="103" t="s">
        <v>364</v>
      </c>
      <c r="C44" s="104"/>
      <c r="D44" s="104"/>
      <c r="E44" s="65"/>
      <c r="F44" s="65"/>
      <c r="G44" s="65"/>
      <c r="H44" s="52"/>
    </row>
    <row r="45" spans="1:8" ht="36">
      <c r="A45" s="55">
        <v>30</v>
      </c>
      <c r="B45" s="105" t="s">
        <v>365</v>
      </c>
      <c r="C45" s="104" t="s">
        <v>135</v>
      </c>
      <c r="D45" s="104">
        <v>5</v>
      </c>
      <c r="E45" s="65"/>
      <c r="F45" s="65"/>
      <c r="G45" s="65"/>
      <c r="H45" s="52">
        <f t="shared" si="0"/>
        <v>0</v>
      </c>
    </row>
    <row r="46" spans="1:8" ht="15">
      <c r="A46" s="55">
        <v>31</v>
      </c>
      <c r="B46" s="105" t="s">
        <v>366</v>
      </c>
      <c r="C46" s="104" t="s">
        <v>135</v>
      </c>
      <c r="D46" s="104">
        <v>5</v>
      </c>
      <c r="E46" s="65"/>
      <c r="F46" s="65"/>
      <c r="G46" s="65"/>
      <c r="H46" s="52">
        <f t="shared" si="0"/>
        <v>0</v>
      </c>
    </row>
    <row r="47" spans="1:8" ht="15">
      <c r="A47" s="55">
        <v>32</v>
      </c>
      <c r="B47" s="105" t="s">
        <v>367</v>
      </c>
      <c r="C47" s="104" t="s">
        <v>135</v>
      </c>
      <c r="D47" s="104">
        <v>50</v>
      </c>
      <c r="E47" s="65"/>
      <c r="F47" s="65"/>
      <c r="G47" s="65"/>
      <c r="H47" s="101">
        <f>ROUND(D47,2)*ROUND(G47,2)</f>
        <v>0</v>
      </c>
    </row>
    <row r="48" ht="15">
      <c r="H48" s="107"/>
    </row>
    <row r="49" ht="156">
      <c r="B49" s="149" t="s">
        <v>1003</v>
      </c>
    </row>
  </sheetData>
  <sheetProtection/>
  <mergeCells count="1">
    <mergeCell ref="E2:F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datacomp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abeben</dc:creator>
  <cp:keywords/>
  <dc:description/>
  <cp:lastModifiedBy>Elżbieta Kurek</cp:lastModifiedBy>
  <cp:lastPrinted>2017-08-01T08:35:24Z</cp:lastPrinted>
  <dcterms:created xsi:type="dcterms:W3CDTF">2003-05-16T10:10:29Z</dcterms:created>
  <dcterms:modified xsi:type="dcterms:W3CDTF">2018-01-09T09:04:35Z</dcterms:modified>
  <cp:category/>
  <cp:version/>
  <cp:contentType/>
  <cp:contentStatus/>
</cp:coreProperties>
</file>